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917" activeTab="0"/>
  </bookViews>
  <sheets>
    <sheet name="1к 014 укр" sheetId="1" r:id="rId1"/>
  </sheets>
  <definedNames>
    <definedName name="_xlnm.Print_Area" localSheetId="0">'1к 014 укр'!$A$1:$BF$207</definedName>
  </definedNames>
  <calcPr fullCalcOnLoad="1"/>
</workbook>
</file>

<file path=xl/sharedStrings.xml><?xml version="1.0" encoding="utf-8"?>
<sst xmlns="http://schemas.openxmlformats.org/spreadsheetml/2006/main" count="499" uniqueCount="319">
  <si>
    <t>Екзаменаційна сесія</t>
  </si>
  <si>
    <t xml:space="preserve"> </t>
  </si>
  <si>
    <t>Херсонський державний університет</t>
  </si>
  <si>
    <t>I</t>
  </si>
  <si>
    <t>II</t>
  </si>
  <si>
    <t>III</t>
  </si>
  <si>
    <t>IV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</si>
  <si>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</si>
  <si>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</si>
  <si>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</si>
  <si>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</si>
  <si>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</si>
  <si>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</si>
  <si>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</si>
  <si>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</si>
  <si>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</si>
  <si>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</si>
  <si>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</si>
  <si>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Канікули</t>
  </si>
  <si>
    <t>Екзамени</t>
  </si>
  <si>
    <t>Курсові роботи</t>
  </si>
  <si>
    <t>Семестр</t>
  </si>
  <si>
    <t>П</t>
  </si>
  <si>
    <t>С</t>
  </si>
  <si>
    <t>А</t>
  </si>
  <si>
    <t>М.П.</t>
  </si>
  <si>
    <t xml:space="preserve">МІНІСТЕРСТВО ОСВІТИ І НАУКИ УКРАЇНИ </t>
  </si>
  <si>
    <r>
      <t xml:space="preserve">Форма навчання </t>
    </r>
    <r>
      <rPr>
        <u val="single"/>
        <sz val="14"/>
        <rFont val="Times New Roman"/>
        <family val="1"/>
      </rPr>
      <t>денна</t>
    </r>
  </si>
  <si>
    <r>
      <t xml:space="preserve">на основі </t>
    </r>
    <r>
      <rPr>
        <u val="single"/>
        <sz val="14"/>
        <rFont val="Times New Roman"/>
        <family val="1"/>
      </rPr>
      <t>повної загальної середньої освіти</t>
    </r>
  </si>
  <si>
    <t>Пв</t>
  </si>
  <si>
    <t>К</t>
  </si>
  <si>
    <t>Пн</t>
  </si>
  <si>
    <t>ПОЗНАЧЕННЯ:</t>
  </si>
  <si>
    <t xml:space="preserve">Теоретичне навчання;    </t>
  </si>
  <si>
    <t>канікули;</t>
  </si>
  <si>
    <t>практика:</t>
  </si>
  <si>
    <t xml:space="preserve">виробнича практика, </t>
  </si>
  <si>
    <t>навчальна практика,</t>
  </si>
  <si>
    <t>ІІ. ЗВЕДЕНІ ДАНІ ПРО БЮДЖЕТ ЧАСУ, тижні</t>
  </si>
  <si>
    <t>ІІІ. ПРАКТИКА</t>
  </si>
  <si>
    <t>Курс</t>
  </si>
  <si>
    <t>Теоретичне навчання</t>
  </si>
  <si>
    <t>Практика</t>
  </si>
  <si>
    <t>Разом</t>
  </si>
  <si>
    <t>Назва практики</t>
  </si>
  <si>
    <t>Тижні</t>
  </si>
  <si>
    <t xml:space="preserve">Навчальна </t>
  </si>
  <si>
    <t>Виробнича</t>
  </si>
  <si>
    <t>Шифр за ОПП</t>
  </si>
  <si>
    <t xml:space="preserve">Розподіл за семестрами </t>
  </si>
  <si>
    <t>Заліки</t>
  </si>
  <si>
    <t>Кількість годин</t>
  </si>
  <si>
    <t>Загальний обсяг</t>
  </si>
  <si>
    <t>Всього</t>
  </si>
  <si>
    <t>у тому числі:</t>
  </si>
  <si>
    <t>лекції</t>
  </si>
  <si>
    <t>лабораторні</t>
  </si>
  <si>
    <t>самостійна робота</t>
  </si>
  <si>
    <t>практичні / семінарські</t>
  </si>
  <si>
    <t>І курс</t>
  </si>
  <si>
    <t xml:space="preserve">ІІ курс </t>
  </si>
  <si>
    <t xml:space="preserve">ІІІ курс </t>
  </si>
  <si>
    <t>ІV курс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</si>
  <si>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</si>
  <si>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</si>
  <si>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</si>
  <si>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</si>
  <si>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</si>
  <si>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Іноземна мова</t>
  </si>
  <si>
    <t>1.3.3.</t>
  </si>
  <si>
    <t>1.3.4.</t>
  </si>
  <si>
    <t>1.3.5.</t>
  </si>
  <si>
    <t>2.2.9.</t>
  </si>
  <si>
    <t>Н А В Ч А Л Ь Н И Й   П Л А Н</t>
  </si>
  <si>
    <t xml:space="preserve">І </t>
  </si>
  <si>
    <t xml:space="preserve">ІІ </t>
  </si>
  <si>
    <t xml:space="preserve">ІІІ </t>
  </si>
  <si>
    <t>ІV</t>
  </si>
  <si>
    <t>Усього</t>
  </si>
  <si>
    <t>Кількість кредитів ЄКTС</t>
  </si>
  <si>
    <t>аудиторних</t>
  </si>
  <si>
    <t xml:space="preserve">Розподіл годин на тиждень за курсами і семестрами </t>
  </si>
  <si>
    <t>кількість тижнів в семестрі</t>
  </si>
  <si>
    <t>семестри</t>
  </si>
  <si>
    <t>3. Практична підготовка</t>
  </si>
  <si>
    <t xml:space="preserve">Навчальна практика </t>
  </si>
  <si>
    <t xml:space="preserve">Виробнича практика </t>
  </si>
  <si>
    <t>4.2.</t>
  </si>
  <si>
    <t>Б</t>
  </si>
  <si>
    <t>Педагогіка</t>
  </si>
  <si>
    <t>Психологія</t>
  </si>
  <si>
    <t>0\4</t>
  </si>
  <si>
    <t>п/к</t>
  </si>
  <si>
    <t xml:space="preserve">Фізичне виховання </t>
  </si>
  <si>
    <t>2.2.10.</t>
  </si>
  <si>
    <t>атестація здобувачів вищої освіти;</t>
  </si>
  <si>
    <t>ЗАТВЕРДЖУЮ</t>
  </si>
  <si>
    <t>ІV. АТЕСТАЦІЯ</t>
  </si>
  <si>
    <t>Атестація</t>
  </si>
  <si>
    <t>Факультативні курси**</t>
  </si>
  <si>
    <t>І. ГРАФІК ОСВІТНЬОГО ПРОЦЕСУ</t>
  </si>
  <si>
    <t>V. ПЛАН ОСВІТНЬОГО ПРОЦЕСУ</t>
  </si>
  <si>
    <t xml:space="preserve">Аудиторних годин </t>
  </si>
  <si>
    <t>Курсові роботи з фахових дисциплін</t>
  </si>
  <si>
    <t xml:space="preserve">Вікова фізіологія і валеологія </t>
  </si>
  <si>
    <t>Протокол засідання вченої ради ХДУ</t>
  </si>
  <si>
    <t>Історія України та української культури</t>
  </si>
  <si>
    <t>4. Підготовка до атестації та атестація здобувачів вищої освіти</t>
  </si>
  <si>
    <t>Підготовка до атестації</t>
  </si>
  <si>
    <t>1д</t>
  </si>
  <si>
    <r>
      <t xml:space="preserve">підготовки </t>
    </r>
    <r>
      <rPr>
        <u val="single"/>
        <sz val="14"/>
        <rFont val="Times New Roman"/>
        <family val="1"/>
      </rPr>
      <t>бакалавра</t>
    </r>
  </si>
  <si>
    <t>8д</t>
  </si>
  <si>
    <t>1. Обов'язкові компоненти освітньої програми</t>
  </si>
  <si>
    <t>Цикл загальної підготовки</t>
  </si>
  <si>
    <t>Цикл професійної підготовки</t>
  </si>
  <si>
    <t>Загальний обсяг:</t>
  </si>
  <si>
    <t>2. Вибіркові компоненти освітньої програми</t>
  </si>
  <si>
    <t xml:space="preserve">Форма атестації </t>
  </si>
  <si>
    <t>0\3</t>
  </si>
  <si>
    <t>підготовка до атестації</t>
  </si>
  <si>
    <r>
      <rPr>
        <b/>
        <sz val="14"/>
        <rFont val="Times New Roman"/>
        <family val="1"/>
      </rPr>
      <t>за освітньо-професійною програмою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"Середня освіта (Українська мова і література)"</t>
    </r>
  </si>
  <si>
    <t>1д2д</t>
  </si>
  <si>
    <t>екзамен</t>
  </si>
  <si>
    <t>ОК 1</t>
  </si>
  <si>
    <t>ОК 2</t>
  </si>
  <si>
    <t>ОК 3</t>
  </si>
  <si>
    <t>ОК 5</t>
  </si>
  <si>
    <t>ОК 6</t>
  </si>
  <si>
    <t>ОК 7</t>
  </si>
  <si>
    <t>ОК 8</t>
  </si>
  <si>
    <t>ОК 9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</si>
  <si>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</si>
  <si>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</si>
  <si>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</si>
  <si>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</si>
  <si>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</si>
  <si>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</si>
  <si>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</si>
  <si>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</si>
  <si>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ВК 2</t>
  </si>
  <si>
    <t>ВК 1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</si>
  <si>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</si>
  <si>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</si>
  <si>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</si>
  <si>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</si>
  <si>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</si>
  <si>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</si>
  <si>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</si>
  <si>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</si>
  <si>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</si>
  <si>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t>ВК 12</t>
  </si>
  <si>
    <t>ВК 13</t>
  </si>
  <si>
    <t>ОК 21</t>
  </si>
  <si>
    <t>ОК 22</t>
  </si>
  <si>
    <t>ОК 23</t>
  </si>
  <si>
    <t>Практикум з української мови</t>
  </si>
  <si>
    <r>
      <t>спеціальності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014 Середня освіта (Українська мова і література)</t>
    </r>
  </si>
  <si>
    <r>
      <t>галузі знань</t>
    </r>
    <r>
      <rPr>
        <b/>
        <u val="single"/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01 Освіта/ Педагогіка</t>
    </r>
  </si>
  <si>
    <t>Вступ до мовознавства</t>
  </si>
  <si>
    <t>Вступ до літературознавства</t>
  </si>
  <si>
    <t>Історія мови (старослов'янська мова, історична граматика української мови, історія української літературної мови)</t>
  </si>
  <si>
    <t>Фольклор і дитяча література</t>
  </si>
  <si>
    <t>Сучасна українська літературна мова</t>
  </si>
  <si>
    <t>4д7д</t>
  </si>
  <si>
    <t>Історія української літератури</t>
  </si>
  <si>
    <t>1д6д</t>
  </si>
  <si>
    <t>Українська діалектологія</t>
  </si>
  <si>
    <t>3д</t>
  </si>
  <si>
    <t>Стилістика української мови</t>
  </si>
  <si>
    <t>Загальне мовознавство</t>
  </si>
  <si>
    <t>Теорія літератури</t>
  </si>
  <si>
    <t>4д</t>
  </si>
  <si>
    <t xml:space="preserve">ОК 11 </t>
  </si>
  <si>
    <t>ОК 24</t>
  </si>
  <si>
    <t>ОК 25</t>
  </si>
  <si>
    <t>ОК 26</t>
  </si>
  <si>
    <t>ОК 27</t>
  </si>
  <si>
    <t>ОК 28</t>
  </si>
  <si>
    <t>ОК 29</t>
  </si>
  <si>
    <t>ОК 30</t>
  </si>
  <si>
    <t>Літературне краєзнавство</t>
  </si>
  <si>
    <t>Виразне читання</t>
  </si>
  <si>
    <t>Зарубіжна література</t>
  </si>
  <si>
    <t>Література та літературна критика української діаспори</t>
  </si>
  <si>
    <t>ОК 31</t>
  </si>
  <si>
    <t>ОК 32</t>
  </si>
  <si>
    <t>Соціолінгвістика</t>
  </si>
  <si>
    <t>Ректор університету</t>
  </si>
  <si>
    <t>_____________Олександр СПІВАКОВСЬКИЙ</t>
  </si>
  <si>
    <t>від "____"_______2020 року №_____</t>
  </si>
  <si>
    <r>
      <t xml:space="preserve">форма навчання </t>
    </r>
    <r>
      <rPr>
        <u val="single"/>
        <sz val="14"/>
        <rFont val="Times New Roman"/>
        <family val="1"/>
      </rPr>
      <t>денна</t>
    </r>
  </si>
  <si>
    <r>
      <t>Термін навчання: 3</t>
    </r>
    <r>
      <rPr>
        <u val="single"/>
        <sz val="14"/>
        <rFont val="Times New Roman"/>
        <family val="1"/>
      </rPr>
      <t xml:space="preserve"> роки 10 місяців</t>
    </r>
  </si>
  <si>
    <r>
      <rPr>
        <b/>
        <sz val="14"/>
        <rFont val="Times New Roman"/>
        <family val="1"/>
      </rPr>
      <t>Освітня кваліфікація</t>
    </r>
    <r>
      <rPr>
        <sz val="14"/>
        <rFont val="Times New Roman"/>
        <family val="1"/>
      </rPr>
      <t xml:space="preserve">: </t>
    </r>
    <r>
      <rPr>
        <u val="single"/>
        <sz val="14"/>
        <rFont val="Times New Roman"/>
        <family val="1"/>
      </rPr>
      <t>бакалавр освіти</t>
    </r>
  </si>
  <si>
    <r>
      <rPr>
        <b/>
        <sz val="14"/>
        <rFont val="Times New Roman"/>
        <family val="1"/>
      </rPr>
      <t>Професійна кваліфікація</t>
    </r>
    <r>
      <rPr>
        <sz val="14"/>
        <rFont val="Times New Roman"/>
        <family val="1"/>
      </rPr>
      <t xml:space="preserve">: </t>
    </r>
    <r>
      <rPr>
        <u val="single"/>
        <sz val="14"/>
        <rFont val="Times New Roman"/>
        <family val="1"/>
      </rPr>
      <t>вчитель української мови і літератури</t>
    </r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</si>
  <si>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16</t>
    </r>
  </si>
  <si>
    <r>
      <rPr>
        <b/>
        <sz val="11"/>
        <color indexed="10"/>
        <rFont val="Times New Roman"/>
        <family val="1"/>
      </rPr>
      <t xml:space="preserve">7 </t>
    </r>
    <r>
      <rPr>
        <sz val="11"/>
        <rFont val="Times New Roman"/>
        <family val="1"/>
      </rPr>
      <t xml:space="preserve">                  8</t>
    </r>
  </si>
  <si>
    <t>Ап</t>
  </si>
  <si>
    <t>екзаменаційна сесія (у т.ч. ліквідація академічної заборгованості)</t>
  </si>
  <si>
    <t>Назва компонент</t>
  </si>
  <si>
    <t>НАЗВА КОМПОНЕНТИ</t>
  </si>
  <si>
    <t>Проректор з навчальної та науково-педагогічної роботи ____________________ Наталія ТЮХТЕНКО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</si>
  <si>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</si>
  <si>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Наталія ШИМЧЕНКО</t>
  </si>
  <si>
    <t>Гарант освітньої програми ___________________________________________Валентина ТИХОША</t>
  </si>
  <si>
    <t>Безпека життєдіяльності (безпека життєдіяльності, основи охорони праці та цивільний захист) та екологічна безпека</t>
  </si>
  <si>
    <t xml:space="preserve">Практична філософія </t>
  </si>
  <si>
    <t>2д</t>
  </si>
  <si>
    <t>Академічна доброчесність</t>
  </si>
  <si>
    <t>Дисципліни вільного вибору студента 1</t>
  </si>
  <si>
    <t>Дисципліни вільного вибору студента 2</t>
  </si>
  <si>
    <t>Дисципліни вільного вибору студента 3</t>
  </si>
  <si>
    <t>5д</t>
  </si>
  <si>
    <t>7д</t>
  </si>
  <si>
    <t>6д</t>
  </si>
  <si>
    <t>4д,6д</t>
  </si>
  <si>
    <t>Підготовка до атестації здобувачів вищої освіти</t>
  </si>
  <si>
    <t>Атестація здобувачів вищої освіти</t>
  </si>
  <si>
    <t>Дисципліни вільного вибору</t>
  </si>
  <si>
    <t>1 семестр</t>
  </si>
  <si>
    <t>2 семестр</t>
  </si>
  <si>
    <t>3 семестр</t>
  </si>
  <si>
    <t>4 семестр</t>
  </si>
  <si>
    <t xml:space="preserve">Дисципліна вільного </t>
  </si>
  <si>
    <t>вибору студента 1:</t>
  </si>
  <si>
    <t>Основи власного бізнесу</t>
  </si>
  <si>
    <t>Соціологія праці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</si>
  <si>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</si>
  <si>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</si>
  <si>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</si>
  <si>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</si>
  <si>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</si>
  <si>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</si>
  <si>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</si>
  <si>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</si>
  <si>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</si>
  <si>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</si>
  <si>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5 семестр</t>
  </si>
  <si>
    <t>6 семестр</t>
  </si>
  <si>
    <t>7 семестр</t>
  </si>
  <si>
    <t>8 семестр</t>
  </si>
  <si>
    <t>вибору студента 2:</t>
  </si>
  <si>
    <t>вибору студента 3:</t>
  </si>
  <si>
    <t xml:space="preserve">за електронним каталогом на </t>
  </si>
  <si>
    <t>віртуальному сайті ХДУ</t>
  </si>
  <si>
    <t>вибору студента 4:</t>
  </si>
  <si>
    <t>вибору студента 5:</t>
  </si>
  <si>
    <t>вибору студента 6:</t>
  </si>
  <si>
    <t>вибору студента 7:</t>
  </si>
  <si>
    <t>вибору студента 8:</t>
  </si>
  <si>
    <t>вибору студента 9:</t>
  </si>
  <si>
    <t>вибору студента 10:</t>
  </si>
  <si>
    <t>вибору студента 11:</t>
  </si>
  <si>
    <t>вибору студента 12:</t>
  </si>
  <si>
    <t>вибору студента 13:</t>
  </si>
  <si>
    <t>Дисципліни вільного вибору студента 4</t>
  </si>
  <si>
    <t>Дисципліни вільного вибору студента 5</t>
  </si>
  <si>
    <t>Дисципліни вільного вибору студента 6</t>
  </si>
  <si>
    <t>Дисципліни вільного вибору студента 7</t>
  </si>
  <si>
    <t>Дисципліни вільного вибору студента 8</t>
  </si>
  <si>
    <t>Дисципліни вільного вибору студента 9</t>
  </si>
  <si>
    <t>Дисципліни вільного вибору студента 10</t>
  </si>
  <si>
    <t>Дисципліни вільного вибору студента 11</t>
  </si>
  <si>
    <t>Дисципліни вільного вибору студента 12</t>
  </si>
  <si>
    <t>Дисципліни вільного вибору студента 13</t>
  </si>
  <si>
    <t>Сучасні інформаційні технології у професійній діяльності</t>
  </si>
  <si>
    <t>4д, 6д,7д</t>
  </si>
  <si>
    <t>3д4д</t>
  </si>
  <si>
    <t>2д6д 8д</t>
  </si>
  <si>
    <t xml:space="preserve">Атестаційний екзамен:
1. Українська мова з методикою її викладання.
2. Українська література з методикою її викладання.
3. Педагогіка і психологія.
</t>
  </si>
  <si>
    <t xml:space="preserve">Актуальні питання української </t>
  </si>
  <si>
    <t>лексикології і фразеології</t>
  </si>
  <si>
    <t>Практична фонетика іноземної мови</t>
  </si>
  <si>
    <t>Типологія мовних помилок</t>
  </si>
  <si>
    <t>іноземної мови</t>
  </si>
  <si>
    <t>Етимологія української мови</t>
  </si>
  <si>
    <t xml:space="preserve">Практична граматика </t>
  </si>
  <si>
    <t>Теорія і практика іноземної мови</t>
  </si>
  <si>
    <t>Основи медіакультури</t>
  </si>
  <si>
    <t>Ділова мова (іноземна мова)</t>
  </si>
  <si>
    <t>Країнознавство (іноземна мова)</t>
  </si>
  <si>
    <t>Лінгвістична генологія</t>
  </si>
  <si>
    <t>спілкування</t>
  </si>
  <si>
    <t xml:space="preserve">Соціальний аспект мовного </t>
  </si>
  <si>
    <t>Етнолінгвістика</t>
  </si>
  <si>
    <t>Лінгвостилістичний аналіз тексту</t>
  </si>
  <si>
    <t>Практика усного та писемного</t>
  </si>
  <si>
    <t xml:space="preserve">мовлення (іноземна мова) </t>
  </si>
  <si>
    <t xml:space="preserve">Видання в освітній галузі </t>
  </si>
  <si>
    <t>Розмовна англійська: техніка</t>
  </si>
  <si>
    <t>усного спілкування</t>
  </si>
  <si>
    <t>Розмовна польська: техніка</t>
  </si>
  <si>
    <t xml:space="preserve"> (історія мови, лексикологія)</t>
  </si>
  <si>
    <t>Стратегії розвитку критичного</t>
  </si>
  <si>
    <t>мислення сучасного педагога</t>
  </si>
  <si>
    <t>Масова позакласна робота</t>
  </si>
  <si>
    <t>сучасного вчителя</t>
  </si>
  <si>
    <t xml:space="preserve">Професійна компетентність </t>
  </si>
  <si>
    <t>вчителя-лідера</t>
  </si>
  <si>
    <t>Теоретична граматика іноземної мови</t>
  </si>
  <si>
    <t xml:space="preserve"> Історія української драматургії </t>
  </si>
  <si>
    <t xml:space="preserve">Мовна особистість у білінгвальному </t>
  </si>
  <si>
    <t xml:space="preserve">середовищі  </t>
  </si>
  <si>
    <t xml:space="preserve">мови </t>
  </si>
  <si>
    <t xml:space="preserve">Мовленнєва культура </t>
  </si>
  <si>
    <t>вчителя-словесника</t>
  </si>
  <si>
    <t>Еристика: наука перемагати в</t>
  </si>
  <si>
    <t>суперечці</t>
  </si>
  <si>
    <t xml:space="preserve">Сучасні технології навчання </t>
  </si>
  <si>
    <t xml:space="preserve">іноземних мов у закладах загальної </t>
  </si>
  <si>
    <t>середньої освіти</t>
  </si>
  <si>
    <t>Когнітивна лінгвістика</t>
  </si>
  <si>
    <t xml:space="preserve">(іноземна мова) </t>
  </si>
  <si>
    <t xml:space="preserve">Психолінгвістика </t>
  </si>
  <si>
    <t>ОК 4</t>
  </si>
  <si>
    <t xml:space="preserve">ОК 10 </t>
  </si>
  <si>
    <t>ОК 12</t>
  </si>
  <si>
    <t>Методика навчання української мови (у т.ч. у загальноосвітніх закладах з навчанням мовами національних меншин)</t>
  </si>
  <si>
    <t>Методика навчання української літератури</t>
  </si>
  <si>
    <t xml:space="preserve">Методика навчання іноземної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</si>
</sst>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</numFmts>
  <fonts count="6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54" applyFont="1" applyFill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6" fillId="35" borderId="21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7" fillId="35" borderId="21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/>
    </xf>
    <xf numFmtId="209" fontId="20" fillId="0" borderId="11" xfId="0" applyNumberFormat="1" applyFont="1" applyBorder="1" applyAlignment="1">
      <alignment horizontal="center" vertical="center"/>
    </xf>
    <xf numFmtId="209" fontId="20" fillId="33" borderId="11" xfId="0" applyNumberFormat="1" applyFont="1" applyFill="1" applyBorder="1" applyAlignment="1">
      <alignment horizontal="center" vertical="center"/>
    </xf>
    <xf numFmtId="209" fontId="1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2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63" fillId="0" borderId="26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left" vertical="center" wrapText="1"/>
    </xf>
    <xf numFmtId="0" fontId="22" fillId="36" borderId="19" xfId="0" applyFont="1" applyFill="1" applyBorder="1" applyAlignment="1">
      <alignment horizontal="left" vertical="center" wrapText="1"/>
    </xf>
    <xf numFmtId="0" fontId="22" fillId="36" borderId="12" xfId="0" applyFont="1" applyFill="1" applyBorder="1" applyAlignment="1">
      <alignment horizontal="left" vertical="center" wrapText="1"/>
    </xf>
    <xf numFmtId="0" fontId="17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16" fontId="6" fillId="33" borderId="11" xfId="0" applyNumberFormat="1" applyFont="1" applyFill="1" applyBorder="1" applyAlignment="1">
      <alignment horizontal="center" vertical="center"/>
    </xf>
    <xf numFmtId="16" fontId="6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209" fontId="12" fillId="0" borderId="11" xfId="0" applyNumberFormat="1" applyFont="1" applyFill="1" applyBorder="1" applyAlignment="1">
      <alignment horizontal="center" vertical="center"/>
    </xf>
    <xf numFmtId="209" fontId="12" fillId="0" borderId="12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8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P292"/>
  <sheetViews>
    <sheetView tabSelected="1" view="pageBreakPreview" zoomScaleSheetLayoutView="100" zoomScalePageLayoutView="0" workbookViewId="0" topLeftCell="A1">
      <selection activeCell="P186" sqref="P186"/>
    </sheetView>
  </sheetViews>
  <sheetFormatPr defaultColWidth="9.00390625" defaultRowHeight="12.75"/>
  <cols>
    <col min="1" max="1" width="3.875" style="0" customWidth="1"/>
    <col min="2" max="2" width="4.125" style="0" customWidth="1"/>
    <col min="3" max="4" width="3.25390625" style="0" customWidth="1"/>
    <col min="5" max="5" width="3.00390625" style="0" customWidth="1"/>
    <col min="6" max="6" width="3.75390625" style="0" customWidth="1"/>
    <col min="7" max="8" width="3.00390625" style="0" customWidth="1"/>
    <col min="9" max="9" width="3.25390625" style="0" customWidth="1"/>
    <col min="10" max="10" width="3.00390625" style="0" customWidth="1"/>
    <col min="11" max="12" width="3.375" style="0" customWidth="1"/>
    <col min="13" max="13" width="11.75390625" style="0" customWidth="1"/>
    <col min="14" max="15" width="3.75390625" style="0" customWidth="1"/>
    <col min="16" max="16" width="3.625" style="0" customWidth="1"/>
    <col min="17" max="17" width="3.25390625" style="0" customWidth="1"/>
    <col min="18" max="18" width="3.375" style="0" customWidth="1"/>
    <col min="19" max="19" width="5.00390625" style="0" customWidth="1"/>
    <col min="20" max="20" width="3.75390625" style="0" customWidth="1"/>
    <col min="21" max="21" width="3.875" style="0" customWidth="1"/>
    <col min="22" max="22" width="3.25390625" style="0" customWidth="1"/>
    <col min="23" max="23" width="4.75390625" style="0" customWidth="1"/>
    <col min="24" max="24" width="3.75390625" style="0" customWidth="1"/>
    <col min="25" max="25" width="3.25390625" style="0" customWidth="1"/>
    <col min="26" max="30" width="3.375" style="0" customWidth="1"/>
    <col min="31" max="32" width="3.75390625" style="0" customWidth="1"/>
    <col min="33" max="34" width="3.375" style="0" customWidth="1"/>
    <col min="35" max="36" width="3.25390625" style="0" customWidth="1"/>
    <col min="37" max="38" width="3.375" style="0" customWidth="1"/>
    <col min="39" max="40" width="3.25390625" style="0" customWidth="1"/>
    <col min="41" max="41" width="3.625" style="0" customWidth="1"/>
    <col min="42" max="42" width="4.25390625" style="0" customWidth="1"/>
    <col min="43" max="43" width="3.875" style="0" customWidth="1"/>
    <col min="44" max="44" width="3.625" style="0" customWidth="1"/>
    <col min="45" max="45" width="3.375" style="0" customWidth="1"/>
    <col min="46" max="46" width="3.25390625" style="0" customWidth="1"/>
    <col min="47" max="47" width="3.375" style="0" customWidth="1"/>
    <col min="48" max="48" width="3.875" style="0" customWidth="1"/>
    <col min="49" max="49" width="2.75390625" style="0" customWidth="1"/>
    <col min="50" max="57" width="7.625" style="52" hidden="1" customWidth="1"/>
    <col min="58" max="58" width="7.625" style="74" hidden="1" customWidth="1"/>
  </cols>
  <sheetData>
    <row r="1" spans="2:58" s="1" customFormat="1" ht="18" customHeight="1">
      <c r="B1" s="2"/>
      <c r="C1" s="2"/>
      <c r="D1" s="2"/>
      <c r="E1" s="34"/>
      <c r="F1" s="34"/>
      <c r="G1" s="34"/>
      <c r="H1" s="34"/>
      <c r="I1" s="34"/>
      <c r="J1" s="2"/>
      <c r="L1" s="2"/>
      <c r="M1" s="2"/>
      <c r="O1" s="2"/>
      <c r="U1" s="31" t="s">
        <v>26</v>
      </c>
      <c r="AD1" s="22"/>
      <c r="AG1" s="22"/>
      <c r="AX1" s="48"/>
      <c r="AY1" s="48"/>
      <c r="AZ1" s="48"/>
      <c r="BA1" s="48"/>
      <c r="BB1" s="48"/>
      <c r="BC1" s="48"/>
      <c r="BD1" s="48"/>
      <c r="BE1" s="48"/>
      <c r="BF1" s="61"/>
    </row>
    <row r="2" spans="2:58" s="1" customFormat="1" ht="18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"/>
      <c r="O2" s="2"/>
      <c r="U2" s="30" t="s">
        <v>2</v>
      </c>
      <c r="AD2" s="22"/>
      <c r="AF2" s="2"/>
      <c r="AX2" s="48"/>
      <c r="AY2" s="48"/>
      <c r="AZ2" s="48"/>
      <c r="BA2" s="48"/>
      <c r="BB2" s="48"/>
      <c r="BC2" s="48"/>
      <c r="BD2" s="48"/>
      <c r="BE2" s="48"/>
      <c r="BF2" s="61"/>
    </row>
    <row r="3" spans="2:58" s="35" customFormat="1" ht="18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M3" s="34"/>
      <c r="N3" s="34"/>
      <c r="O3" s="34"/>
      <c r="AD3" s="53"/>
      <c r="AX3" s="61"/>
      <c r="AY3" s="61"/>
      <c r="AZ3" s="61"/>
      <c r="BA3" s="61"/>
      <c r="BB3" s="61"/>
      <c r="BC3" s="61"/>
      <c r="BD3" s="61"/>
      <c r="BE3" s="61"/>
      <c r="BF3" s="61"/>
    </row>
    <row r="4" s="35" customFormat="1" ht="18" customHeight="1">
      <c r="AF4" s="34" t="s">
        <v>96</v>
      </c>
    </row>
    <row r="5" s="35" customFormat="1" ht="18" customHeight="1">
      <c r="AF5" s="35" t="s">
        <v>187</v>
      </c>
    </row>
    <row r="6" spans="32:45" s="78" customFormat="1" ht="20.25" customHeight="1">
      <c r="AF6" s="38" t="s">
        <v>188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="35" customFormat="1" ht="18" customHeight="1">
      <c r="AF7" s="79" t="s">
        <v>105</v>
      </c>
    </row>
    <row r="8" spans="32:45" s="35" customFormat="1" ht="21.75" customHeight="1">
      <c r="AF8" s="35" t="s">
        <v>189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="35" customFormat="1" ht="18.75">
      <c r="AF9" s="35" t="s">
        <v>25</v>
      </c>
    </row>
    <row r="10" s="35" customFormat="1" ht="18.75"/>
    <row r="11" s="35" customFormat="1" ht="18.75"/>
    <row r="12" s="35" customFormat="1" ht="18" customHeight="1">
      <c r="X12" s="80" t="s">
        <v>73</v>
      </c>
    </row>
    <row r="13" s="35" customFormat="1" ht="9.75" customHeight="1">
      <c r="R13" s="80"/>
    </row>
    <row r="14" spans="2:68" s="35" customFormat="1" ht="26.25" customHeight="1">
      <c r="B14" s="35" t="s">
        <v>120</v>
      </c>
      <c r="R14" s="80"/>
      <c r="AX14" s="61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</row>
    <row r="15" spans="2:68" s="35" customFormat="1" ht="18" customHeight="1">
      <c r="B15" s="34" t="s">
        <v>110</v>
      </c>
      <c r="AX15" s="61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</row>
    <row r="16" spans="2:68" s="35" customFormat="1" ht="19.5" customHeight="1">
      <c r="B16" s="34" t="s">
        <v>156</v>
      </c>
      <c r="AX16" s="61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</row>
    <row r="17" spans="2:68" s="35" customFormat="1" ht="18" customHeight="1">
      <c r="B17" s="34" t="s">
        <v>157</v>
      </c>
      <c r="AX17" s="61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</row>
    <row r="18" spans="2:58" s="35" customFormat="1" ht="19.5" customHeight="1">
      <c r="B18" s="34" t="s">
        <v>190</v>
      </c>
      <c r="AX18" s="61"/>
      <c r="AY18" s="61"/>
      <c r="AZ18" s="61"/>
      <c r="BA18" s="61"/>
      <c r="BB18" s="61"/>
      <c r="BC18" s="61"/>
      <c r="BD18" s="61"/>
      <c r="BE18" s="61"/>
      <c r="BF18" s="61"/>
    </row>
    <row r="19" s="35" customFormat="1" ht="13.5" customHeight="1">
      <c r="R19" s="80"/>
    </row>
    <row r="20" spans="2:32" s="35" customFormat="1" ht="21.75" customHeight="1">
      <c r="B20" s="38" t="s">
        <v>192</v>
      </c>
      <c r="R20" s="80"/>
      <c r="AF20" s="37" t="s">
        <v>191</v>
      </c>
    </row>
    <row r="21" spans="2:18" s="35" customFormat="1" ht="13.5" customHeight="1">
      <c r="B21" s="38"/>
      <c r="R21" s="80"/>
    </row>
    <row r="22" spans="2:32" s="35" customFormat="1" ht="17.25" customHeight="1">
      <c r="B22" s="38" t="s">
        <v>193</v>
      </c>
      <c r="R22" s="80"/>
      <c r="AF22" s="38" t="s">
        <v>28</v>
      </c>
    </row>
    <row r="23" s="35" customFormat="1" ht="13.5" customHeight="1">
      <c r="R23" s="80"/>
    </row>
    <row r="24" spans="2:58" s="1" customFormat="1" ht="19.5" customHeight="1">
      <c r="B24" s="2" t="s">
        <v>27</v>
      </c>
      <c r="AX24" s="48"/>
      <c r="AY24" s="48"/>
      <c r="AZ24" s="48"/>
      <c r="BA24" s="48"/>
      <c r="BB24" s="48"/>
      <c r="BC24" s="48"/>
      <c r="BD24" s="48"/>
      <c r="BE24" s="48"/>
      <c r="BF24" s="61"/>
    </row>
    <row r="25" spans="2:58" s="1" customFormat="1" ht="19.5" customHeight="1">
      <c r="B25" s="2"/>
      <c r="AX25" s="48"/>
      <c r="AY25" s="48"/>
      <c r="AZ25" s="48"/>
      <c r="BA25" s="48"/>
      <c r="BB25" s="48"/>
      <c r="BC25" s="48"/>
      <c r="BD25" s="48"/>
      <c r="BE25" s="48"/>
      <c r="BF25" s="61"/>
    </row>
    <row r="26" spans="25:58" s="1" customFormat="1" ht="19.5" customHeight="1">
      <c r="Y26" s="3" t="s">
        <v>100</v>
      </c>
      <c r="AX26" s="48"/>
      <c r="AY26" s="48"/>
      <c r="AZ26" s="48"/>
      <c r="BA26" s="48"/>
      <c r="BB26" s="48"/>
      <c r="BC26" s="48"/>
      <c r="BD26" s="48"/>
      <c r="BE26" s="48"/>
      <c r="BF26" s="61"/>
    </row>
    <row r="27" spans="25:58" s="1" customFormat="1" ht="22.5" customHeight="1">
      <c r="Y27" s="3"/>
      <c r="AX27" s="48"/>
      <c r="AY27" s="48"/>
      <c r="AZ27" s="48"/>
      <c r="BA27" s="48"/>
      <c r="BB27" s="48"/>
      <c r="BC27" s="48"/>
      <c r="BD27" s="48"/>
      <c r="BE27" s="48"/>
      <c r="BF27" s="61"/>
    </row>
    <row r="28" spans="1:58" s="6" customFormat="1" ht="11.25" customHeight="1">
      <c r="A28" s="275" t="s">
        <v>40</v>
      </c>
      <c r="B28" s="247" t="s">
        <v>7</v>
      </c>
      <c r="C28" s="248"/>
      <c r="D28" s="248"/>
      <c r="E28" s="248"/>
      <c r="F28" s="249"/>
      <c r="G28" s="247" t="s">
        <v>8</v>
      </c>
      <c r="H28" s="248"/>
      <c r="I28" s="248"/>
      <c r="J28" s="249"/>
      <c r="K28" s="247" t="s">
        <v>9</v>
      </c>
      <c r="L28" s="248"/>
      <c r="M28" s="248"/>
      <c r="N28" s="249"/>
      <c r="O28" s="247" t="s">
        <v>10</v>
      </c>
      <c r="P28" s="248"/>
      <c r="Q28" s="248"/>
      <c r="R28" s="248"/>
      <c r="S28" s="249"/>
      <c r="T28" s="247" t="s">
        <v>11</v>
      </c>
      <c r="U28" s="248"/>
      <c r="V28" s="248"/>
      <c r="W28" s="250"/>
      <c r="X28" s="248" t="s">
        <v>12</v>
      </c>
      <c r="Y28" s="248"/>
      <c r="Z28" s="248"/>
      <c r="AA28" s="249"/>
      <c r="AB28" s="247" t="s">
        <v>13</v>
      </c>
      <c r="AC28" s="248"/>
      <c r="AD28" s="248"/>
      <c r="AE28" s="248"/>
      <c r="AF28" s="249"/>
      <c r="AG28" s="247" t="s">
        <v>14</v>
      </c>
      <c r="AH28" s="248"/>
      <c r="AI28" s="248"/>
      <c r="AJ28" s="249"/>
      <c r="AK28" s="247" t="s">
        <v>15</v>
      </c>
      <c r="AL28" s="248"/>
      <c r="AM28" s="248"/>
      <c r="AN28" s="249"/>
      <c r="AO28" s="247" t="s">
        <v>16</v>
      </c>
      <c r="AP28" s="248"/>
      <c r="AQ28" s="248"/>
      <c r="AR28" s="248"/>
      <c r="AS28" s="249"/>
      <c r="AT28" s="247" t="s">
        <v>17</v>
      </c>
      <c r="AU28" s="248"/>
      <c r="AV28" s="248"/>
      <c r="AW28" s="249"/>
      <c r="BF28" s="29"/>
    </row>
    <row r="29" spans="1:58" s="6" customFormat="1" ht="15">
      <c r="A29" s="276"/>
      <c r="B29" s="39">
        <v>1</v>
      </c>
      <c r="C29" s="39">
        <v>2</v>
      </c>
      <c r="D29" s="39">
        <v>3</v>
      </c>
      <c r="E29" s="39">
        <v>4</v>
      </c>
      <c r="F29" s="39">
        <v>5</v>
      </c>
      <c r="G29" s="39">
        <v>6</v>
      </c>
      <c r="H29" s="39">
        <v>7</v>
      </c>
      <c r="I29" s="40">
        <v>8</v>
      </c>
      <c r="J29" s="41">
        <v>9</v>
      </c>
      <c r="K29" s="39">
        <v>10</v>
      </c>
      <c r="L29" s="39">
        <v>11</v>
      </c>
      <c r="M29" s="39">
        <v>12</v>
      </c>
      <c r="N29" s="39">
        <v>13</v>
      </c>
      <c r="O29" s="39">
        <v>14</v>
      </c>
      <c r="P29" s="39">
        <v>15</v>
      </c>
      <c r="Q29" s="39">
        <v>16</v>
      </c>
      <c r="R29" s="39">
        <v>17</v>
      </c>
      <c r="S29" s="39">
        <v>18</v>
      </c>
      <c r="T29" s="39">
        <v>19</v>
      </c>
      <c r="U29" s="39">
        <v>20</v>
      </c>
      <c r="V29" s="39">
        <v>21</v>
      </c>
      <c r="W29" s="40">
        <v>22</v>
      </c>
      <c r="X29" s="41">
        <v>23</v>
      </c>
      <c r="Y29" s="39">
        <v>24</v>
      </c>
      <c r="Z29" s="39">
        <v>25</v>
      </c>
      <c r="AA29" s="39">
        <v>26</v>
      </c>
      <c r="AB29" s="39">
        <v>27</v>
      </c>
      <c r="AC29" s="39">
        <v>28</v>
      </c>
      <c r="AD29" s="39">
        <v>29</v>
      </c>
      <c r="AE29" s="40">
        <v>30</v>
      </c>
      <c r="AF29" s="41">
        <v>31</v>
      </c>
      <c r="AG29" s="39">
        <v>32</v>
      </c>
      <c r="AH29" s="39">
        <v>33</v>
      </c>
      <c r="AI29" s="39">
        <v>34</v>
      </c>
      <c r="AJ29" s="39">
        <v>35</v>
      </c>
      <c r="AK29" s="39">
        <v>36</v>
      </c>
      <c r="AL29" s="39">
        <v>37</v>
      </c>
      <c r="AM29" s="39">
        <v>38</v>
      </c>
      <c r="AN29" s="39">
        <v>39</v>
      </c>
      <c r="AO29" s="39">
        <v>40</v>
      </c>
      <c r="AP29" s="39">
        <v>41</v>
      </c>
      <c r="AQ29" s="39">
        <v>42</v>
      </c>
      <c r="AR29" s="39">
        <v>43</v>
      </c>
      <c r="AS29" s="39">
        <v>44</v>
      </c>
      <c r="AT29" s="39">
        <v>45</v>
      </c>
      <c r="AU29" s="39">
        <v>46</v>
      </c>
      <c r="AV29" s="39">
        <v>47</v>
      </c>
      <c r="AW29" s="39">
        <v>48</v>
      </c>
      <c r="BF29" s="29"/>
    </row>
    <row r="30" spans="1:58" s="6" customFormat="1" ht="15">
      <c r="A30" s="276"/>
      <c r="B30" s="81">
        <v>31</v>
      </c>
      <c r="C30" s="81">
        <v>7</v>
      </c>
      <c r="D30" s="81">
        <v>14</v>
      </c>
      <c r="E30" s="81">
        <v>21</v>
      </c>
      <c r="F30" s="81">
        <v>28</v>
      </c>
      <c r="G30" s="81">
        <v>5</v>
      </c>
      <c r="H30" s="81">
        <v>12</v>
      </c>
      <c r="I30" s="82">
        <v>19</v>
      </c>
      <c r="J30" s="83">
        <v>26</v>
      </c>
      <c r="K30" s="81">
        <v>2</v>
      </c>
      <c r="L30" s="81">
        <v>9</v>
      </c>
      <c r="M30" s="81">
        <v>16</v>
      </c>
      <c r="N30" s="81">
        <v>23</v>
      </c>
      <c r="O30" s="81">
        <v>30</v>
      </c>
      <c r="P30" s="81">
        <v>7</v>
      </c>
      <c r="Q30" s="81">
        <v>14</v>
      </c>
      <c r="R30" s="81">
        <v>21</v>
      </c>
      <c r="S30" s="81">
        <v>28</v>
      </c>
      <c r="T30" s="81">
        <v>4</v>
      </c>
      <c r="U30" s="81">
        <v>11</v>
      </c>
      <c r="V30" s="81">
        <v>18</v>
      </c>
      <c r="W30" s="82">
        <v>25</v>
      </c>
      <c r="X30" s="83">
        <v>1</v>
      </c>
      <c r="Y30" s="81">
        <v>8</v>
      </c>
      <c r="Z30" s="81">
        <v>15</v>
      </c>
      <c r="AA30" s="81">
        <v>22</v>
      </c>
      <c r="AB30" s="81">
        <v>1</v>
      </c>
      <c r="AC30" s="84">
        <v>8</v>
      </c>
      <c r="AD30" s="81">
        <v>15</v>
      </c>
      <c r="AE30" s="82">
        <v>22</v>
      </c>
      <c r="AF30" s="83">
        <v>29</v>
      </c>
      <c r="AG30" s="81">
        <v>5</v>
      </c>
      <c r="AH30" s="81">
        <v>12</v>
      </c>
      <c r="AI30" s="81">
        <v>19</v>
      </c>
      <c r="AJ30" s="81">
        <v>26</v>
      </c>
      <c r="AK30" s="84">
        <v>3</v>
      </c>
      <c r="AL30" s="84">
        <v>10</v>
      </c>
      <c r="AM30" s="81">
        <v>17</v>
      </c>
      <c r="AN30" s="81">
        <v>24</v>
      </c>
      <c r="AO30" s="81">
        <v>31</v>
      </c>
      <c r="AP30" s="81">
        <v>7</v>
      </c>
      <c r="AQ30" s="81">
        <v>14</v>
      </c>
      <c r="AR30" s="84">
        <v>21</v>
      </c>
      <c r="AS30" s="84">
        <v>28</v>
      </c>
      <c r="AT30" s="81">
        <v>5</v>
      </c>
      <c r="AU30" s="81">
        <v>12</v>
      </c>
      <c r="AV30" s="81">
        <v>19</v>
      </c>
      <c r="AW30" s="81">
        <v>26</v>
      </c>
      <c r="AX30" s="7"/>
      <c r="BF30" s="29"/>
    </row>
    <row r="31" spans="1:58" s="6" customFormat="1" ht="31.5" customHeight="1">
      <c r="A31" s="42"/>
      <c r="B31" s="85">
        <v>4</v>
      </c>
      <c r="C31" s="85">
        <v>11</v>
      </c>
      <c r="D31" s="85">
        <v>18</v>
      </c>
      <c r="E31" s="85">
        <v>25</v>
      </c>
      <c r="F31" s="85">
        <v>2</v>
      </c>
      <c r="G31" s="85">
        <v>9</v>
      </c>
      <c r="H31" s="85" t="s">
        <v>194</v>
      </c>
      <c r="I31" s="86">
        <v>23</v>
      </c>
      <c r="J31" s="87">
        <v>30</v>
      </c>
      <c r="K31" s="85">
        <v>6</v>
      </c>
      <c r="L31" s="85">
        <v>13</v>
      </c>
      <c r="M31" s="85">
        <v>20</v>
      </c>
      <c r="N31" s="85">
        <v>27</v>
      </c>
      <c r="O31" s="85">
        <v>4</v>
      </c>
      <c r="P31" s="85">
        <v>11</v>
      </c>
      <c r="Q31" s="85">
        <v>18</v>
      </c>
      <c r="R31" s="88">
        <v>25</v>
      </c>
      <c r="S31" s="88">
        <v>1</v>
      </c>
      <c r="T31" s="85" t="s">
        <v>195</v>
      </c>
      <c r="U31" s="85">
        <v>15</v>
      </c>
      <c r="V31" s="85">
        <v>22</v>
      </c>
      <c r="W31" s="86">
        <v>29</v>
      </c>
      <c r="X31" s="87">
        <v>5</v>
      </c>
      <c r="Y31" s="85">
        <v>12</v>
      </c>
      <c r="Z31" s="85">
        <v>19</v>
      </c>
      <c r="AA31" s="85">
        <v>26</v>
      </c>
      <c r="AB31" s="85">
        <v>5</v>
      </c>
      <c r="AC31" s="85">
        <v>12</v>
      </c>
      <c r="AD31" s="85">
        <v>19</v>
      </c>
      <c r="AE31" s="86">
        <v>26</v>
      </c>
      <c r="AF31" s="87">
        <v>2</v>
      </c>
      <c r="AG31" s="85">
        <v>9</v>
      </c>
      <c r="AH31" s="85">
        <v>16</v>
      </c>
      <c r="AI31" s="85">
        <v>23</v>
      </c>
      <c r="AJ31" s="85">
        <v>30</v>
      </c>
      <c r="AK31" s="85">
        <v>7</v>
      </c>
      <c r="AL31" s="85">
        <v>14</v>
      </c>
      <c r="AM31" s="85">
        <v>21</v>
      </c>
      <c r="AN31" s="85">
        <v>28</v>
      </c>
      <c r="AO31" s="85">
        <v>4</v>
      </c>
      <c r="AP31" s="85">
        <v>11</v>
      </c>
      <c r="AQ31" s="85">
        <v>18</v>
      </c>
      <c r="AR31" s="85">
        <v>25</v>
      </c>
      <c r="AS31" s="85">
        <v>2</v>
      </c>
      <c r="AT31" s="85">
        <v>9</v>
      </c>
      <c r="AU31" s="85">
        <v>16</v>
      </c>
      <c r="AV31" s="85">
        <v>23</v>
      </c>
      <c r="AW31" s="85">
        <v>30</v>
      </c>
      <c r="BF31" s="29"/>
    </row>
    <row r="32" spans="1:58" ht="15" customHeight="1">
      <c r="A32" s="42"/>
      <c r="B32" s="43" t="s">
        <v>24</v>
      </c>
      <c r="C32" s="43" t="s">
        <v>88</v>
      </c>
      <c r="D32" s="43" t="s">
        <v>24</v>
      </c>
      <c r="E32" s="43" t="s">
        <v>88</v>
      </c>
      <c r="F32" s="43" t="s">
        <v>24</v>
      </c>
      <c r="G32" s="43" t="s">
        <v>88</v>
      </c>
      <c r="H32" s="43" t="s">
        <v>24</v>
      </c>
      <c r="I32" s="43" t="s">
        <v>88</v>
      </c>
      <c r="J32" s="43" t="s">
        <v>24</v>
      </c>
      <c r="K32" s="43" t="s">
        <v>88</v>
      </c>
      <c r="L32" s="43" t="s">
        <v>24</v>
      </c>
      <c r="M32" s="43" t="s">
        <v>88</v>
      </c>
      <c r="N32" s="43" t="s">
        <v>24</v>
      </c>
      <c r="O32" s="43" t="s">
        <v>88</v>
      </c>
      <c r="P32" s="43" t="s">
        <v>24</v>
      </c>
      <c r="Q32" s="43" t="s">
        <v>88</v>
      </c>
      <c r="R32" s="43" t="s">
        <v>24</v>
      </c>
      <c r="S32" s="43" t="s">
        <v>88</v>
      </c>
      <c r="T32" s="43" t="s">
        <v>24</v>
      </c>
      <c r="U32" s="43" t="s">
        <v>88</v>
      </c>
      <c r="V32" s="43" t="s">
        <v>24</v>
      </c>
      <c r="W32" s="44" t="s">
        <v>88</v>
      </c>
      <c r="X32" s="45" t="s">
        <v>24</v>
      </c>
      <c r="Y32" s="43" t="s">
        <v>88</v>
      </c>
      <c r="Z32" s="43" t="s">
        <v>24</v>
      </c>
      <c r="AA32" s="43" t="s">
        <v>88</v>
      </c>
      <c r="AB32" s="43" t="s">
        <v>24</v>
      </c>
      <c r="AC32" s="43" t="s">
        <v>88</v>
      </c>
      <c r="AD32" s="43" t="s">
        <v>24</v>
      </c>
      <c r="AE32" s="43" t="s">
        <v>88</v>
      </c>
      <c r="AF32" s="43" t="s">
        <v>24</v>
      </c>
      <c r="AG32" s="43" t="s">
        <v>88</v>
      </c>
      <c r="AH32" s="43" t="s">
        <v>24</v>
      </c>
      <c r="AI32" s="43" t="s">
        <v>88</v>
      </c>
      <c r="AJ32" s="43" t="s">
        <v>24</v>
      </c>
      <c r="AK32" s="43" t="s">
        <v>88</v>
      </c>
      <c r="AL32" s="43" t="s">
        <v>24</v>
      </c>
      <c r="AM32" s="43" t="s">
        <v>88</v>
      </c>
      <c r="AN32" s="43" t="s">
        <v>24</v>
      </c>
      <c r="AO32" s="43" t="s">
        <v>88</v>
      </c>
      <c r="AP32" s="43" t="s">
        <v>24</v>
      </c>
      <c r="AQ32" s="43" t="s">
        <v>88</v>
      </c>
      <c r="AR32" s="43" t="s">
        <v>24</v>
      </c>
      <c r="AS32" s="43" t="s">
        <v>88</v>
      </c>
      <c r="AT32" s="43" t="s">
        <v>24</v>
      </c>
      <c r="AU32" s="43" t="s">
        <v>88</v>
      </c>
      <c r="AV32" s="43" t="s">
        <v>24</v>
      </c>
      <c r="AW32" s="43" t="s">
        <v>88</v>
      </c>
      <c r="AX32"/>
      <c r="AY32"/>
      <c r="AZ32"/>
      <c r="BA32"/>
      <c r="BB32"/>
      <c r="BC32"/>
      <c r="BD32"/>
      <c r="BE32"/>
      <c r="BF32"/>
    </row>
    <row r="33" spans="1:49" s="32" customFormat="1" ht="15" customHeight="1">
      <c r="A33" s="253" t="s">
        <v>3</v>
      </c>
      <c r="B33" s="251"/>
      <c r="C33" s="251"/>
      <c r="D33" s="251"/>
      <c r="E33" s="251">
        <v>16</v>
      </c>
      <c r="F33" s="251"/>
      <c r="G33" s="251"/>
      <c r="H33" s="251"/>
      <c r="I33" s="255"/>
      <c r="J33" s="257"/>
      <c r="K33" s="251"/>
      <c r="L33" s="251"/>
      <c r="M33" s="251"/>
      <c r="N33" s="251"/>
      <c r="O33" s="251"/>
      <c r="P33" s="251"/>
      <c r="Q33" s="251"/>
      <c r="R33" s="251" t="s">
        <v>23</v>
      </c>
      <c r="S33" s="251" t="s">
        <v>23</v>
      </c>
      <c r="T33" s="251" t="s">
        <v>30</v>
      </c>
      <c r="U33" s="251" t="s">
        <v>30</v>
      </c>
      <c r="V33" s="251" t="s">
        <v>30</v>
      </c>
      <c r="W33" s="251" t="s">
        <v>23</v>
      </c>
      <c r="X33" s="259"/>
      <c r="Y33" s="251"/>
      <c r="Z33" s="251"/>
      <c r="AA33" s="251"/>
      <c r="AB33" s="251">
        <v>18</v>
      </c>
      <c r="AC33" s="251"/>
      <c r="AD33" s="251"/>
      <c r="AE33" s="255"/>
      <c r="AF33" s="257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 t="s">
        <v>23</v>
      </c>
      <c r="AQ33" s="251" t="s">
        <v>23</v>
      </c>
      <c r="AR33" s="251" t="s">
        <v>23</v>
      </c>
      <c r="AS33" s="251" t="s">
        <v>30</v>
      </c>
      <c r="AT33" s="251" t="s">
        <v>30</v>
      </c>
      <c r="AU33" s="251" t="s">
        <v>30</v>
      </c>
      <c r="AV33" s="251" t="s">
        <v>30</v>
      </c>
      <c r="AW33" s="251" t="s">
        <v>30</v>
      </c>
    </row>
    <row r="34" spans="1:49" s="32" customFormat="1" ht="15" customHeight="1">
      <c r="A34" s="254"/>
      <c r="B34" s="252"/>
      <c r="C34" s="252"/>
      <c r="D34" s="252"/>
      <c r="E34" s="252"/>
      <c r="F34" s="252"/>
      <c r="G34" s="252"/>
      <c r="H34" s="252"/>
      <c r="I34" s="256"/>
      <c r="J34" s="258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60"/>
      <c r="Y34" s="252"/>
      <c r="Z34" s="252"/>
      <c r="AA34" s="252"/>
      <c r="AB34" s="252"/>
      <c r="AC34" s="252"/>
      <c r="AD34" s="252"/>
      <c r="AE34" s="256"/>
      <c r="AF34" s="258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</row>
    <row r="35" spans="1:49" s="32" customFormat="1" ht="15" customHeight="1">
      <c r="A35" s="253" t="s">
        <v>4</v>
      </c>
      <c r="B35" s="251"/>
      <c r="C35" s="251"/>
      <c r="D35" s="251"/>
      <c r="E35" s="251">
        <v>16</v>
      </c>
      <c r="F35" s="251"/>
      <c r="G35" s="251"/>
      <c r="H35" s="251"/>
      <c r="I35" s="255"/>
      <c r="J35" s="257"/>
      <c r="K35" s="251"/>
      <c r="L35" s="251"/>
      <c r="M35" s="251"/>
      <c r="N35" s="251"/>
      <c r="O35" s="251"/>
      <c r="P35" s="251"/>
      <c r="Q35" s="251"/>
      <c r="R35" s="251" t="s">
        <v>23</v>
      </c>
      <c r="S35" s="251" t="s">
        <v>23</v>
      </c>
      <c r="T35" s="251" t="s">
        <v>30</v>
      </c>
      <c r="U35" s="251" t="s">
        <v>30</v>
      </c>
      <c r="V35" s="251" t="s">
        <v>30</v>
      </c>
      <c r="W35" s="251" t="s">
        <v>23</v>
      </c>
      <c r="X35" s="259"/>
      <c r="Y35" s="251"/>
      <c r="Z35" s="251"/>
      <c r="AA35" s="251"/>
      <c r="AB35" s="251">
        <v>15</v>
      </c>
      <c r="AC35" s="251"/>
      <c r="AD35" s="251"/>
      <c r="AE35" s="255"/>
      <c r="AF35" s="257"/>
      <c r="AG35" s="251"/>
      <c r="AH35" s="251"/>
      <c r="AI35" s="251"/>
      <c r="AJ35" s="251"/>
      <c r="AK35" s="251"/>
      <c r="AL35" s="251"/>
      <c r="AM35" s="251" t="s">
        <v>31</v>
      </c>
      <c r="AN35" s="251" t="s">
        <v>31</v>
      </c>
      <c r="AO35" s="251" t="s">
        <v>31</v>
      </c>
      <c r="AP35" s="251" t="s">
        <v>31</v>
      </c>
      <c r="AQ35" s="251" t="s">
        <v>23</v>
      </c>
      <c r="AR35" s="251" t="s">
        <v>23</v>
      </c>
      <c r="AS35" s="251" t="s">
        <v>30</v>
      </c>
      <c r="AT35" s="251" t="s">
        <v>30</v>
      </c>
      <c r="AU35" s="251" t="s">
        <v>30</v>
      </c>
      <c r="AV35" s="251" t="s">
        <v>30</v>
      </c>
      <c r="AW35" s="251" t="s">
        <v>30</v>
      </c>
    </row>
    <row r="36" spans="1:49" s="32" customFormat="1" ht="15" customHeight="1">
      <c r="A36" s="254"/>
      <c r="B36" s="252"/>
      <c r="C36" s="252"/>
      <c r="D36" s="252"/>
      <c r="E36" s="252"/>
      <c r="F36" s="252"/>
      <c r="G36" s="252"/>
      <c r="H36" s="252"/>
      <c r="I36" s="256"/>
      <c r="J36" s="258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60"/>
      <c r="Y36" s="252"/>
      <c r="Z36" s="252"/>
      <c r="AA36" s="252"/>
      <c r="AB36" s="252"/>
      <c r="AC36" s="252"/>
      <c r="AD36" s="252"/>
      <c r="AE36" s="256"/>
      <c r="AF36" s="258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</row>
    <row r="37" spans="1:49" s="32" customFormat="1" ht="15" customHeight="1">
      <c r="A37" s="253" t="s">
        <v>5</v>
      </c>
      <c r="B37" s="251"/>
      <c r="C37" s="251"/>
      <c r="D37" s="251"/>
      <c r="E37" s="251">
        <v>16</v>
      </c>
      <c r="F37" s="251"/>
      <c r="G37" s="251"/>
      <c r="H37" s="251"/>
      <c r="I37" s="255"/>
      <c r="J37" s="257"/>
      <c r="K37" s="251"/>
      <c r="L37" s="251"/>
      <c r="M37" s="251"/>
      <c r="N37" s="251"/>
      <c r="O37" s="251"/>
      <c r="P37" s="251"/>
      <c r="Q37" s="251"/>
      <c r="R37" s="251" t="s">
        <v>23</v>
      </c>
      <c r="S37" s="251" t="s">
        <v>23</v>
      </c>
      <c r="T37" s="251" t="s">
        <v>30</v>
      </c>
      <c r="U37" s="251" t="s">
        <v>30</v>
      </c>
      <c r="V37" s="251" t="s">
        <v>30</v>
      </c>
      <c r="W37" s="251" t="s">
        <v>23</v>
      </c>
      <c r="X37" s="259"/>
      <c r="Y37" s="251"/>
      <c r="Z37" s="251"/>
      <c r="AA37" s="251"/>
      <c r="AB37" s="251">
        <v>15</v>
      </c>
      <c r="AC37" s="251"/>
      <c r="AD37" s="251"/>
      <c r="AE37" s="255"/>
      <c r="AF37" s="257"/>
      <c r="AG37" s="251" t="s">
        <v>31</v>
      </c>
      <c r="AH37" s="251" t="s">
        <v>31</v>
      </c>
      <c r="AI37" s="251" t="s">
        <v>31</v>
      </c>
      <c r="AJ37" s="251" t="s">
        <v>31</v>
      </c>
      <c r="AK37" s="251"/>
      <c r="AL37" s="251"/>
      <c r="AM37" s="251"/>
      <c r="AN37" s="251"/>
      <c r="AO37" s="251"/>
      <c r="AP37" s="251"/>
      <c r="AQ37" s="251" t="s">
        <v>23</v>
      </c>
      <c r="AR37" s="251" t="s">
        <v>23</v>
      </c>
      <c r="AS37" s="251" t="s">
        <v>30</v>
      </c>
      <c r="AT37" s="251" t="s">
        <v>30</v>
      </c>
      <c r="AU37" s="251" t="s">
        <v>30</v>
      </c>
      <c r="AV37" s="251" t="s">
        <v>30</v>
      </c>
      <c r="AW37" s="251" t="s">
        <v>30</v>
      </c>
    </row>
    <row r="38" spans="1:49" s="32" customFormat="1" ht="15" customHeight="1">
      <c r="A38" s="254"/>
      <c r="B38" s="252"/>
      <c r="C38" s="252"/>
      <c r="D38" s="252"/>
      <c r="E38" s="252"/>
      <c r="F38" s="252"/>
      <c r="G38" s="252"/>
      <c r="H38" s="252"/>
      <c r="I38" s="256"/>
      <c r="J38" s="258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60"/>
      <c r="Y38" s="252"/>
      <c r="Z38" s="252"/>
      <c r="AA38" s="252"/>
      <c r="AB38" s="252"/>
      <c r="AC38" s="252"/>
      <c r="AD38" s="252"/>
      <c r="AE38" s="256"/>
      <c r="AF38" s="258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</row>
    <row r="39" spans="1:49" s="32" customFormat="1" ht="24" customHeight="1">
      <c r="A39" s="253" t="s">
        <v>6</v>
      </c>
      <c r="B39" s="251"/>
      <c r="C39" s="251"/>
      <c r="D39" s="251"/>
      <c r="E39" s="251">
        <v>16</v>
      </c>
      <c r="F39" s="251"/>
      <c r="G39" s="251"/>
      <c r="H39" s="251"/>
      <c r="I39" s="255"/>
      <c r="J39" s="257" t="s">
        <v>1</v>
      </c>
      <c r="K39" s="251"/>
      <c r="L39" s="251"/>
      <c r="M39" s="251"/>
      <c r="N39" s="251"/>
      <c r="O39" s="251"/>
      <c r="P39" s="251"/>
      <c r="Q39" s="251"/>
      <c r="R39" s="251" t="s">
        <v>23</v>
      </c>
      <c r="S39" s="251" t="s">
        <v>23</v>
      </c>
      <c r="T39" s="251" t="s">
        <v>30</v>
      </c>
      <c r="U39" s="251" t="s">
        <v>30</v>
      </c>
      <c r="V39" s="251" t="s">
        <v>30</v>
      </c>
      <c r="W39" s="251" t="s">
        <v>23</v>
      </c>
      <c r="X39" s="259"/>
      <c r="Y39" s="251"/>
      <c r="Z39" s="251"/>
      <c r="AA39" s="251"/>
      <c r="AB39" s="251">
        <v>8</v>
      </c>
      <c r="AC39" s="251"/>
      <c r="AD39" s="251"/>
      <c r="AE39" s="255"/>
      <c r="AF39" s="251" t="s">
        <v>23</v>
      </c>
      <c r="AG39" s="251" t="s">
        <v>29</v>
      </c>
      <c r="AH39" s="251" t="s">
        <v>29</v>
      </c>
      <c r="AI39" s="251" t="s">
        <v>29</v>
      </c>
      <c r="AJ39" s="251" t="s">
        <v>29</v>
      </c>
      <c r="AK39" s="251" t="s">
        <v>29</v>
      </c>
      <c r="AL39" s="251" t="s">
        <v>29</v>
      </c>
      <c r="AM39" s="251" t="s">
        <v>29</v>
      </c>
      <c r="AN39" s="251" t="s">
        <v>29</v>
      </c>
      <c r="AO39" s="251" t="s">
        <v>196</v>
      </c>
      <c r="AP39" s="251" t="s">
        <v>24</v>
      </c>
      <c r="AQ39" s="251" t="s">
        <v>24</v>
      </c>
      <c r="AR39" s="251" t="s">
        <v>24</v>
      </c>
      <c r="AS39" s="251"/>
      <c r="AT39" s="251"/>
      <c r="AU39" s="251"/>
      <c r="AV39" s="251"/>
      <c r="AW39" s="251"/>
    </row>
    <row r="40" spans="1:49" s="32" customFormat="1" ht="24.75" customHeight="1">
      <c r="A40" s="254"/>
      <c r="B40" s="252"/>
      <c r="C40" s="252"/>
      <c r="D40" s="252"/>
      <c r="E40" s="252"/>
      <c r="F40" s="252"/>
      <c r="G40" s="252"/>
      <c r="H40" s="252"/>
      <c r="I40" s="256"/>
      <c r="J40" s="258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60"/>
      <c r="Y40" s="252"/>
      <c r="Z40" s="252"/>
      <c r="AA40" s="252"/>
      <c r="AB40" s="252"/>
      <c r="AC40" s="252"/>
      <c r="AD40" s="252"/>
      <c r="AE40" s="256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</row>
    <row r="41" spans="1:49" s="27" customFormat="1" ht="15">
      <c r="A41" s="27" t="s">
        <v>32</v>
      </c>
      <c r="C41" s="89"/>
      <c r="D41" s="25"/>
      <c r="E41" s="25"/>
      <c r="F41" s="90"/>
      <c r="G41" s="89" t="s">
        <v>33</v>
      </c>
      <c r="I41" s="25"/>
      <c r="J41" s="25"/>
      <c r="K41" s="25"/>
      <c r="L41" s="25"/>
      <c r="M41" s="25"/>
      <c r="N41" s="25" t="s">
        <v>23</v>
      </c>
      <c r="O41" s="24" t="s">
        <v>197</v>
      </c>
      <c r="Q41" s="25"/>
      <c r="R41" s="95"/>
      <c r="S41" s="95"/>
      <c r="T41" s="25"/>
      <c r="U41" s="24"/>
      <c r="Y41" s="25"/>
      <c r="Z41" s="25"/>
      <c r="AA41" s="25"/>
      <c r="AB41" s="25"/>
      <c r="AC41" s="25"/>
      <c r="AD41" s="25"/>
      <c r="AE41" s="25"/>
      <c r="AF41" s="25"/>
      <c r="AG41" s="23"/>
      <c r="AH41" s="23" t="s">
        <v>30</v>
      </c>
      <c r="AI41" s="24" t="s">
        <v>34</v>
      </c>
      <c r="AJ41" s="25"/>
      <c r="AK41" s="25"/>
      <c r="AL41" s="23"/>
      <c r="AM41" s="23"/>
      <c r="AN41" s="25"/>
      <c r="AU41" s="25"/>
      <c r="AV41" s="25"/>
      <c r="AW41" s="25"/>
    </row>
    <row r="42" spans="1:49" s="27" customFormat="1" ht="33" customHeight="1">
      <c r="A42" s="23"/>
      <c r="B42" s="25"/>
      <c r="C42" s="25"/>
      <c r="D42" s="25"/>
      <c r="E42" s="25"/>
      <c r="F42" s="25" t="s">
        <v>24</v>
      </c>
      <c r="G42" s="265" t="s">
        <v>95</v>
      </c>
      <c r="H42" s="265"/>
      <c r="I42" s="265"/>
      <c r="J42" s="265"/>
      <c r="K42" s="265"/>
      <c r="L42" s="265"/>
      <c r="M42" s="265"/>
      <c r="N42" s="23" t="s">
        <v>22</v>
      </c>
      <c r="O42" s="24" t="s">
        <v>35</v>
      </c>
      <c r="P42" s="25"/>
      <c r="Q42" s="25"/>
      <c r="R42" s="25" t="s">
        <v>29</v>
      </c>
      <c r="S42" s="24" t="s">
        <v>36</v>
      </c>
      <c r="T42" s="25"/>
      <c r="U42" s="25"/>
      <c r="V42" s="25"/>
      <c r="W42" s="25"/>
      <c r="X42" s="25"/>
      <c r="Y42" s="25"/>
      <c r="Z42" s="23" t="s">
        <v>31</v>
      </c>
      <c r="AA42" s="24" t="s">
        <v>37</v>
      </c>
      <c r="AB42" s="25"/>
      <c r="AC42" s="25"/>
      <c r="AD42" s="23"/>
      <c r="AE42" s="25"/>
      <c r="AF42" s="25"/>
      <c r="AG42" s="25"/>
      <c r="AH42" s="25" t="s">
        <v>196</v>
      </c>
      <c r="AI42" s="265" t="s">
        <v>119</v>
      </c>
      <c r="AJ42" s="265"/>
      <c r="AK42" s="265"/>
      <c r="AL42" s="265"/>
      <c r="AM42" s="265"/>
      <c r="AN42" s="25"/>
      <c r="AU42" s="25"/>
      <c r="AV42" s="25"/>
      <c r="AW42" s="25"/>
    </row>
    <row r="43" spans="1:49" s="10" customFormat="1" ht="12.75" customHeight="1">
      <c r="A43" s="13"/>
      <c r="B43" s="15"/>
      <c r="C43" s="15"/>
      <c r="D43" s="15"/>
      <c r="E43" s="15"/>
      <c r="F43" s="15"/>
      <c r="G43" s="9"/>
      <c r="H43" s="15"/>
      <c r="I43" s="15"/>
      <c r="J43" s="15"/>
      <c r="K43" s="15"/>
      <c r="L43" s="15"/>
      <c r="M43" s="15"/>
      <c r="N43" s="25"/>
      <c r="O43" s="24"/>
      <c r="P43" s="25"/>
      <c r="Q43" s="25"/>
      <c r="R43" s="25"/>
      <c r="S43" s="25"/>
      <c r="T43" s="23"/>
      <c r="U43" s="24"/>
      <c r="V43" s="25"/>
      <c r="W43" s="25"/>
      <c r="X43" s="25"/>
      <c r="Y43" s="25"/>
      <c r="Z43" s="24"/>
      <c r="AA43" s="25"/>
      <c r="AB43" s="25"/>
      <c r="AC43" s="25"/>
      <c r="AD43" s="25"/>
      <c r="AE43" s="25"/>
      <c r="AF43" s="25"/>
      <c r="AG43" s="23"/>
      <c r="AH43" s="24"/>
      <c r="AI43" s="25"/>
      <c r="AJ43" s="25"/>
      <c r="AK43" s="23"/>
      <c r="AL43" s="25"/>
      <c r="AM43" s="25"/>
      <c r="AN43" s="25"/>
      <c r="AO43" s="23"/>
      <c r="AP43" s="24"/>
      <c r="AQ43" s="25"/>
      <c r="AR43" s="25"/>
      <c r="AS43" s="23"/>
      <c r="AT43" s="13"/>
      <c r="AU43" s="15"/>
      <c r="AV43" s="15"/>
      <c r="AW43" s="15"/>
    </row>
    <row r="44" spans="1:49" s="10" customFormat="1" ht="23.25" customHeight="1">
      <c r="A44" s="16" t="s">
        <v>38</v>
      </c>
      <c r="C44" s="15"/>
      <c r="D44" s="15"/>
      <c r="E44" s="15"/>
      <c r="F44" s="15"/>
      <c r="G44" s="9"/>
      <c r="H44" s="15"/>
      <c r="I44" s="15"/>
      <c r="J44" s="15"/>
      <c r="K44" s="15"/>
      <c r="L44" s="15"/>
      <c r="M44" s="15"/>
      <c r="N44" s="25"/>
      <c r="O44" s="24"/>
      <c r="P44" s="25"/>
      <c r="Q44" s="25"/>
      <c r="R44" s="25"/>
      <c r="S44" s="27"/>
      <c r="T44" s="94" t="s">
        <v>39</v>
      </c>
      <c r="U44" s="27"/>
      <c r="V44" s="25"/>
      <c r="W44" s="25"/>
      <c r="X44" s="25"/>
      <c r="Y44" s="25"/>
      <c r="Z44" s="24"/>
      <c r="AA44" s="25"/>
      <c r="AB44" s="25"/>
      <c r="AC44" s="25"/>
      <c r="AD44" s="25"/>
      <c r="AE44" s="25"/>
      <c r="AF44" s="25"/>
      <c r="AG44" s="94" t="s">
        <v>97</v>
      </c>
      <c r="AH44" s="24"/>
      <c r="AI44" s="25"/>
      <c r="AJ44" s="25"/>
      <c r="AK44" s="23"/>
      <c r="AL44" s="25"/>
      <c r="AM44" s="25"/>
      <c r="AN44" s="25"/>
      <c r="AO44" s="23"/>
      <c r="AP44" s="24"/>
      <c r="AQ44" s="25"/>
      <c r="AR44" s="25"/>
      <c r="AS44" s="23"/>
      <c r="AT44" s="13"/>
      <c r="AU44" s="15"/>
      <c r="AV44" s="15"/>
      <c r="AW44" s="15"/>
    </row>
    <row r="45" spans="1:49" s="10" customFormat="1" ht="111.75" customHeight="1">
      <c r="A45" s="263" t="s">
        <v>40</v>
      </c>
      <c r="B45" s="264"/>
      <c r="C45" s="263" t="s">
        <v>41</v>
      </c>
      <c r="D45" s="264"/>
      <c r="E45" s="263" t="s">
        <v>0</v>
      </c>
      <c r="F45" s="264"/>
      <c r="G45" s="263" t="s">
        <v>42</v>
      </c>
      <c r="H45" s="264"/>
      <c r="I45" s="261" t="s">
        <v>108</v>
      </c>
      <c r="J45" s="262"/>
      <c r="K45" s="263" t="s">
        <v>98</v>
      </c>
      <c r="L45" s="264"/>
      <c r="M45" s="263" t="s">
        <v>18</v>
      </c>
      <c r="N45" s="264"/>
      <c r="O45" s="263" t="s">
        <v>43</v>
      </c>
      <c r="P45" s="264"/>
      <c r="Q45" s="25"/>
      <c r="R45" s="270" t="s">
        <v>44</v>
      </c>
      <c r="S45" s="270"/>
      <c r="T45" s="270"/>
      <c r="U45" s="270"/>
      <c r="V45" s="270"/>
      <c r="W45" s="271" t="s">
        <v>21</v>
      </c>
      <c r="X45" s="271"/>
      <c r="Y45" s="270" t="s">
        <v>45</v>
      </c>
      <c r="Z45" s="270"/>
      <c r="AA45" s="25"/>
      <c r="AB45" s="263" t="s">
        <v>198</v>
      </c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64"/>
      <c r="AN45" s="270" t="s">
        <v>117</v>
      </c>
      <c r="AO45" s="270"/>
      <c r="AP45" s="270"/>
      <c r="AQ45" s="270"/>
      <c r="AR45" s="270"/>
      <c r="AS45" s="270"/>
      <c r="AT45" s="270"/>
      <c r="AU45" s="270"/>
      <c r="AV45" s="234" t="s">
        <v>21</v>
      </c>
      <c r="AW45" s="234"/>
    </row>
    <row r="46" spans="1:49" s="10" customFormat="1" ht="132.75" customHeight="1">
      <c r="A46" s="266" t="s">
        <v>74</v>
      </c>
      <c r="B46" s="267"/>
      <c r="C46" s="266">
        <v>34</v>
      </c>
      <c r="D46" s="267"/>
      <c r="E46" s="266">
        <v>6</v>
      </c>
      <c r="F46" s="267"/>
      <c r="G46" s="266">
        <v>0</v>
      </c>
      <c r="H46" s="267"/>
      <c r="I46" s="266"/>
      <c r="J46" s="267"/>
      <c r="K46" s="266"/>
      <c r="L46" s="267"/>
      <c r="M46" s="266">
        <v>12</v>
      </c>
      <c r="N46" s="267"/>
      <c r="O46" s="266">
        <f>SUM(C46:N46)</f>
        <v>52</v>
      </c>
      <c r="P46" s="267"/>
      <c r="Q46" s="25"/>
      <c r="R46" s="273" t="s">
        <v>46</v>
      </c>
      <c r="S46" s="273"/>
      <c r="T46" s="273"/>
      <c r="U46" s="273"/>
      <c r="V46" s="273"/>
      <c r="W46" s="274">
        <v>4</v>
      </c>
      <c r="X46" s="274"/>
      <c r="Y46" s="268">
        <v>4</v>
      </c>
      <c r="Z46" s="268"/>
      <c r="AA46" s="25"/>
      <c r="AB46" s="269" t="s">
        <v>268</v>
      </c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8" t="s">
        <v>122</v>
      </c>
      <c r="AO46" s="268"/>
      <c r="AP46" s="268"/>
      <c r="AQ46" s="268"/>
      <c r="AR46" s="268"/>
      <c r="AS46" s="268"/>
      <c r="AT46" s="268"/>
      <c r="AU46" s="268"/>
      <c r="AV46" s="268">
        <v>8</v>
      </c>
      <c r="AW46" s="268"/>
    </row>
    <row r="47" spans="1:49" s="10" customFormat="1" ht="18.75" customHeight="1">
      <c r="A47" s="266" t="s">
        <v>75</v>
      </c>
      <c r="B47" s="267"/>
      <c r="C47" s="266">
        <v>31</v>
      </c>
      <c r="D47" s="267"/>
      <c r="E47" s="266">
        <v>5</v>
      </c>
      <c r="F47" s="267"/>
      <c r="G47" s="266">
        <v>4</v>
      </c>
      <c r="H47" s="267"/>
      <c r="I47" s="266"/>
      <c r="J47" s="267"/>
      <c r="K47" s="266"/>
      <c r="L47" s="267"/>
      <c r="M47" s="266">
        <v>12</v>
      </c>
      <c r="N47" s="267"/>
      <c r="O47" s="266">
        <f>SUM(C47:N47)</f>
        <v>52</v>
      </c>
      <c r="P47" s="267"/>
      <c r="Q47" s="25"/>
      <c r="R47" s="273" t="s">
        <v>46</v>
      </c>
      <c r="S47" s="273"/>
      <c r="T47" s="273"/>
      <c r="U47" s="273"/>
      <c r="V47" s="273"/>
      <c r="W47" s="274">
        <v>6</v>
      </c>
      <c r="X47" s="274"/>
      <c r="Y47" s="268">
        <v>4</v>
      </c>
      <c r="Z47" s="268"/>
      <c r="AA47" s="25"/>
      <c r="AB47" s="25"/>
      <c r="AC47" s="25"/>
      <c r="AD47" s="25"/>
      <c r="AE47" s="25"/>
      <c r="AF47" s="25"/>
      <c r="AG47" s="94"/>
      <c r="AH47" s="24"/>
      <c r="AI47" s="25"/>
      <c r="AJ47" s="25"/>
      <c r="AK47" s="23"/>
      <c r="AL47" s="25"/>
      <c r="AM47" s="25"/>
      <c r="AN47" s="25"/>
      <c r="AO47" s="23"/>
      <c r="AP47" s="24"/>
      <c r="AQ47" s="25"/>
      <c r="AR47" s="25"/>
      <c r="AS47" s="23"/>
      <c r="AT47" s="23"/>
      <c r="AU47" s="25"/>
      <c r="AV47" s="15"/>
      <c r="AW47" s="15"/>
    </row>
    <row r="48" spans="1:49" s="10" customFormat="1" ht="19.5" customHeight="1">
      <c r="A48" s="266" t="s">
        <v>76</v>
      </c>
      <c r="B48" s="267"/>
      <c r="C48" s="266">
        <v>31</v>
      </c>
      <c r="D48" s="267"/>
      <c r="E48" s="266">
        <v>5</v>
      </c>
      <c r="F48" s="267"/>
      <c r="G48" s="266">
        <v>4</v>
      </c>
      <c r="H48" s="267"/>
      <c r="I48" s="266"/>
      <c r="J48" s="267"/>
      <c r="K48" s="266"/>
      <c r="L48" s="267"/>
      <c r="M48" s="266">
        <v>12</v>
      </c>
      <c r="N48" s="267"/>
      <c r="O48" s="266">
        <f>SUM(C48:N48)</f>
        <v>52</v>
      </c>
      <c r="P48" s="267"/>
      <c r="Q48" s="25"/>
      <c r="R48" s="273" t="s">
        <v>47</v>
      </c>
      <c r="S48" s="273"/>
      <c r="T48" s="273"/>
      <c r="U48" s="273"/>
      <c r="V48" s="273"/>
      <c r="W48" s="274">
        <v>8</v>
      </c>
      <c r="X48" s="274"/>
      <c r="Y48" s="268">
        <v>8</v>
      </c>
      <c r="Z48" s="268"/>
      <c r="AA48" s="25"/>
      <c r="AB48" s="25"/>
      <c r="AC48" s="25"/>
      <c r="AD48" s="25"/>
      <c r="AE48" s="25"/>
      <c r="AF48" s="25"/>
      <c r="AG48" s="94"/>
      <c r="AH48" s="24"/>
      <c r="AI48" s="25"/>
      <c r="AJ48" s="25"/>
      <c r="AK48" s="23"/>
      <c r="AL48" s="25"/>
      <c r="AM48" s="25"/>
      <c r="AN48" s="25"/>
      <c r="AO48" s="23"/>
      <c r="AP48" s="24"/>
      <c r="AQ48" s="25"/>
      <c r="AR48" s="25"/>
      <c r="AS48" s="23"/>
      <c r="AT48" s="23"/>
      <c r="AU48" s="25"/>
      <c r="AV48" s="15"/>
      <c r="AW48" s="15"/>
    </row>
    <row r="49" spans="1:49" s="10" customFormat="1" ht="32.25" customHeight="1">
      <c r="A49" s="266" t="s">
        <v>77</v>
      </c>
      <c r="B49" s="267"/>
      <c r="C49" s="266">
        <v>24</v>
      </c>
      <c r="D49" s="267"/>
      <c r="E49" s="266">
        <v>4</v>
      </c>
      <c r="F49" s="267"/>
      <c r="G49" s="266">
        <v>8</v>
      </c>
      <c r="H49" s="267"/>
      <c r="I49" s="266">
        <v>1</v>
      </c>
      <c r="J49" s="267"/>
      <c r="K49" s="266">
        <v>3</v>
      </c>
      <c r="L49" s="267"/>
      <c r="M49" s="266">
        <v>3</v>
      </c>
      <c r="N49" s="267"/>
      <c r="O49" s="266">
        <f>SUM(C49:N49)</f>
        <v>43</v>
      </c>
      <c r="P49" s="267"/>
      <c r="Q49" s="25"/>
      <c r="R49" s="273" t="s">
        <v>108</v>
      </c>
      <c r="S49" s="273"/>
      <c r="T49" s="273"/>
      <c r="U49" s="273"/>
      <c r="V49" s="273"/>
      <c r="W49" s="274">
        <v>8</v>
      </c>
      <c r="X49" s="274"/>
      <c r="Y49" s="268">
        <v>1</v>
      </c>
      <c r="Z49" s="268"/>
      <c r="AA49" s="25"/>
      <c r="AB49" s="25"/>
      <c r="AC49" s="25"/>
      <c r="AD49" s="25"/>
      <c r="AE49" s="25"/>
      <c r="AF49" s="25"/>
      <c r="AG49" s="94"/>
      <c r="AH49" s="24"/>
      <c r="AI49" s="25"/>
      <c r="AJ49" s="25"/>
      <c r="AK49" s="23"/>
      <c r="AL49" s="25"/>
      <c r="AM49" s="25"/>
      <c r="AN49" s="25"/>
      <c r="AO49" s="23"/>
      <c r="AP49" s="24"/>
      <c r="AQ49" s="25"/>
      <c r="AR49" s="25"/>
      <c r="AS49" s="23"/>
      <c r="AT49" s="23"/>
      <c r="AU49" s="25"/>
      <c r="AV49" s="15"/>
      <c r="AW49" s="15"/>
    </row>
    <row r="50" spans="1:49" s="10" customFormat="1" ht="19.5" customHeight="1">
      <c r="A50" s="266" t="s">
        <v>43</v>
      </c>
      <c r="B50" s="267"/>
      <c r="C50" s="266">
        <f>SUM(C46:D49)</f>
        <v>120</v>
      </c>
      <c r="D50" s="267"/>
      <c r="E50" s="266">
        <f>SUM(E46:F49)</f>
        <v>20</v>
      </c>
      <c r="F50" s="267"/>
      <c r="G50" s="266">
        <f>SUM(G46:H49)</f>
        <v>16</v>
      </c>
      <c r="H50" s="267"/>
      <c r="I50" s="266">
        <f>SUM(I46:J49)</f>
        <v>1</v>
      </c>
      <c r="J50" s="267"/>
      <c r="K50" s="266">
        <f>SUM(K46:L49)</f>
        <v>3</v>
      </c>
      <c r="L50" s="267"/>
      <c r="M50" s="266">
        <f>SUM(M46:N49)</f>
        <v>39</v>
      </c>
      <c r="N50" s="267"/>
      <c r="O50" s="266">
        <f>SUM(O46:P49)</f>
        <v>199</v>
      </c>
      <c r="P50" s="267"/>
      <c r="Q50" s="25"/>
      <c r="R50" s="25"/>
      <c r="S50" s="25"/>
      <c r="T50" s="23"/>
      <c r="U50" s="94"/>
      <c r="V50" s="25"/>
      <c r="W50" s="25"/>
      <c r="X50" s="25"/>
      <c r="Y50" s="25"/>
      <c r="Z50" s="24"/>
      <c r="AA50" s="25"/>
      <c r="AB50" s="25"/>
      <c r="AC50" s="25"/>
      <c r="AD50" s="25"/>
      <c r="AE50" s="25"/>
      <c r="AF50" s="25"/>
      <c r="AG50" s="94"/>
      <c r="AH50" s="24"/>
      <c r="AI50" s="25"/>
      <c r="AJ50" s="25"/>
      <c r="AK50" s="23"/>
      <c r="AL50" s="25"/>
      <c r="AM50" s="25"/>
      <c r="AN50" s="25"/>
      <c r="AO50" s="23"/>
      <c r="AP50" s="24"/>
      <c r="AQ50" s="25"/>
      <c r="AR50" s="25"/>
      <c r="AS50" s="23"/>
      <c r="AT50" s="23"/>
      <c r="AU50" s="25"/>
      <c r="AV50" s="15"/>
      <c r="AW50" s="15"/>
    </row>
    <row r="51" spans="1:58" s="1" customFormat="1" ht="19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4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X51" s="48"/>
      <c r="AY51" s="48"/>
      <c r="AZ51" s="48"/>
      <c r="BA51" s="48"/>
      <c r="BB51" s="48"/>
      <c r="BC51" s="48"/>
      <c r="BD51" s="48"/>
      <c r="BE51" s="48"/>
      <c r="BF51" s="61"/>
    </row>
    <row r="52" spans="1:58" s="10" customFormat="1" ht="12.75" customHeight="1">
      <c r="A52" s="13"/>
      <c r="B52" s="15"/>
      <c r="C52" s="15"/>
      <c r="D52" s="15"/>
      <c r="E52" s="15"/>
      <c r="F52" s="15"/>
      <c r="G52" s="9"/>
      <c r="H52" s="15"/>
      <c r="I52" s="15"/>
      <c r="J52" s="15"/>
      <c r="K52" s="15"/>
      <c r="L52" s="15"/>
      <c r="M52" s="15"/>
      <c r="N52" s="15"/>
      <c r="O52" s="9"/>
      <c r="P52" s="15"/>
      <c r="Q52" s="15"/>
      <c r="R52" s="15"/>
      <c r="S52" s="15"/>
      <c r="T52" s="13"/>
      <c r="U52" s="9"/>
      <c r="V52" s="15"/>
      <c r="W52" s="15"/>
      <c r="X52" s="15"/>
      <c r="Y52" s="15"/>
      <c r="Z52" s="9"/>
      <c r="AA52" s="15"/>
      <c r="AB52" s="15"/>
      <c r="AC52" s="15"/>
      <c r="AD52" s="15"/>
      <c r="AE52" s="15"/>
      <c r="AF52" s="15"/>
      <c r="AG52" s="13"/>
      <c r="AH52" s="9"/>
      <c r="AI52" s="15"/>
      <c r="AJ52" s="15"/>
      <c r="AK52" s="13"/>
      <c r="AL52" s="15"/>
      <c r="AM52" s="15"/>
      <c r="AN52" s="15"/>
      <c r="AO52" s="13"/>
      <c r="AP52" s="9"/>
      <c r="AQ52" s="15"/>
      <c r="AR52" s="15"/>
      <c r="AS52" s="13"/>
      <c r="AT52" s="13"/>
      <c r="AU52" s="15"/>
      <c r="AV52" s="15"/>
      <c r="AW52" s="15"/>
      <c r="AX52" s="36"/>
      <c r="AY52" s="36"/>
      <c r="AZ52" s="36"/>
      <c r="BA52" s="36"/>
      <c r="BB52" s="36"/>
      <c r="BC52" s="36"/>
      <c r="BD52" s="36"/>
      <c r="BE52" s="36"/>
      <c r="BF52" s="28"/>
    </row>
    <row r="53" spans="1:58" s="10" customFormat="1" ht="12.75" customHeight="1">
      <c r="A53" s="13"/>
      <c r="B53" s="16"/>
      <c r="C53" s="15"/>
      <c r="D53" s="15"/>
      <c r="E53" s="15"/>
      <c r="F53" s="15"/>
      <c r="G53" s="9"/>
      <c r="H53" s="15"/>
      <c r="I53" s="15"/>
      <c r="J53" s="15"/>
      <c r="K53" s="15"/>
      <c r="L53" s="15"/>
      <c r="M53" s="15"/>
      <c r="N53" s="15"/>
      <c r="O53" s="9"/>
      <c r="P53" s="15"/>
      <c r="Q53" s="15"/>
      <c r="R53" s="15"/>
      <c r="S53" s="15"/>
      <c r="T53" s="13"/>
      <c r="U53" s="16"/>
      <c r="V53" s="15"/>
      <c r="W53" s="15"/>
      <c r="X53" s="15"/>
      <c r="Y53" s="15"/>
      <c r="Z53" s="9"/>
      <c r="AA53" s="15"/>
      <c r="AB53" s="15"/>
      <c r="AC53" s="15"/>
      <c r="AD53" s="15"/>
      <c r="AE53" s="15"/>
      <c r="AF53" s="15"/>
      <c r="AG53" s="16"/>
      <c r="AH53" s="9"/>
      <c r="AI53" s="15"/>
      <c r="AJ53" s="15"/>
      <c r="AK53" s="13"/>
      <c r="AL53" s="15"/>
      <c r="AM53" s="15"/>
      <c r="AN53" s="15"/>
      <c r="AO53" s="13"/>
      <c r="AP53" s="9"/>
      <c r="AQ53" s="15"/>
      <c r="AR53" s="15"/>
      <c r="AS53" s="13"/>
      <c r="AT53" s="13"/>
      <c r="AU53" s="15"/>
      <c r="AV53" s="15"/>
      <c r="AW53" s="15"/>
      <c r="AX53" s="36"/>
      <c r="AY53" s="36"/>
      <c r="AZ53" s="36"/>
      <c r="BA53" s="36"/>
      <c r="BB53" s="36"/>
      <c r="BC53" s="36"/>
      <c r="BD53" s="36"/>
      <c r="BE53" s="36"/>
      <c r="BF53" s="28"/>
    </row>
    <row r="54" spans="1:58" s="10" customFormat="1" ht="19.5" customHeight="1">
      <c r="A54" s="13"/>
      <c r="B54" s="16"/>
      <c r="C54" s="15"/>
      <c r="D54" s="15"/>
      <c r="E54" s="15"/>
      <c r="F54" s="15"/>
      <c r="G54" s="9"/>
      <c r="H54" s="15"/>
      <c r="I54" s="15"/>
      <c r="J54" s="15"/>
      <c r="K54" s="15"/>
      <c r="L54" s="15"/>
      <c r="M54" s="15"/>
      <c r="N54" s="15"/>
      <c r="O54" s="9"/>
      <c r="P54" s="15"/>
      <c r="Q54" s="15"/>
      <c r="R54" s="15"/>
      <c r="S54" s="15"/>
      <c r="T54" s="13"/>
      <c r="U54" s="16"/>
      <c r="V54" s="15"/>
      <c r="W54" s="17" t="s">
        <v>101</v>
      </c>
      <c r="X54" s="15"/>
      <c r="Y54" s="15"/>
      <c r="Z54" s="9"/>
      <c r="AA54" s="15"/>
      <c r="AB54" s="15"/>
      <c r="AC54" s="15"/>
      <c r="AD54" s="15"/>
      <c r="AE54" s="15"/>
      <c r="AF54" s="15"/>
      <c r="AG54" s="16"/>
      <c r="AH54" s="9"/>
      <c r="AI54" s="15"/>
      <c r="AJ54" s="15"/>
      <c r="AK54" s="13"/>
      <c r="AL54" s="15"/>
      <c r="AM54" s="15"/>
      <c r="AN54" s="15"/>
      <c r="AO54" s="13"/>
      <c r="AP54" s="9"/>
      <c r="AQ54" s="15"/>
      <c r="AR54" s="15"/>
      <c r="AS54" s="13"/>
      <c r="AT54" s="13"/>
      <c r="AU54" s="15"/>
      <c r="AV54" s="15"/>
      <c r="AW54" s="15"/>
      <c r="AX54" s="36"/>
      <c r="AY54" s="36"/>
      <c r="AZ54" s="36"/>
      <c r="BA54" s="36"/>
      <c r="BB54" s="36"/>
      <c r="BC54" s="36"/>
      <c r="BD54" s="36"/>
      <c r="BE54" s="36"/>
      <c r="BF54" s="28"/>
    </row>
    <row r="55" spans="1:58" s="10" customFormat="1" ht="10.5" customHeight="1">
      <c r="A55" s="13"/>
      <c r="B55" s="16"/>
      <c r="C55" s="15"/>
      <c r="D55" s="15"/>
      <c r="E55" s="15"/>
      <c r="F55" s="15"/>
      <c r="G55" s="9"/>
      <c r="H55" s="15"/>
      <c r="I55" s="15"/>
      <c r="J55" s="15"/>
      <c r="K55" s="15"/>
      <c r="L55" s="15"/>
      <c r="M55" s="15"/>
      <c r="N55" s="15"/>
      <c r="O55" s="9"/>
      <c r="P55" s="15"/>
      <c r="Q55" s="15"/>
      <c r="R55" s="15"/>
      <c r="S55" s="15"/>
      <c r="T55" s="13"/>
      <c r="U55" s="16"/>
      <c r="V55" s="15"/>
      <c r="W55" s="17"/>
      <c r="X55" s="15"/>
      <c r="Y55" s="15"/>
      <c r="Z55" s="9"/>
      <c r="AA55" s="15"/>
      <c r="AB55" s="15"/>
      <c r="AC55" s="15"/>
      <c r="AD55" s="15"/>
      <c r="AE55" s="15"/>
      <c r="AF55" s="15"/>
      <c r="AG55" s="16"/>
      <c r="AH55" s="9"/>
      <c r="AI55" s="15"/>
      <c r="AJ55" s="15"/>
      <c r="AK55" s="13"/>
      <c r="AL55" s="15"/>
      <c r="AM55" s="15"/>
      <c r="AN55" s="15"/>
      <c r="AO55" s="13"/>
      <c r="AP55" s="9"/>
      <c r="AQ55" s="15"/>
      <c r="AR55" s="15"/>
      <c r="AS55" s="13"/>
      <c r="AT55" s="13"/>
      <c r="AU55" s="15"/>
      <c r="AV55" s="15"/>
      <c r="AW55" s="15"/>
      <c r="AX55" s="36"/>
      <c r="AY55" s="36"/>
      <c r="AZ55" s="36"/>
      <c r="BA55" s="36"/>
      <c r="BB55" s="36"/>
      <c r="BC55" s="36"/>
      <c r="BD55" s="36"/>
      <c r="BE55" s="36"/>
      <c r="BF55" s="28"/>
    </row>
    <row r="56" spans="1:58" s="10" customFormat="1" ht="22.5" customHeight="1">
      <c r="A56" s="235" t="s">
        <v>48</v>
      </c>
      <c r="B56" s="236"/>
      <c r="C56" s="148" t="s">
        <v>199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222" t="s">
        <v>49</v>
      </c>
      <c r="O56" s="224"/>
      <c r="P56" s="224"/>
      <c r="Q56" s="224"/>
      <c r="R56" s="224"/>
      <c r="S56" s="223"/>
      <c r="T56" s="233" t="s">
        <v>79</v>
      </c>
      <c r="U56" s="233"/>
      <c r="V56" s="183" t="s">
        <v>51</v>
      </c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222" t="s">
        <v>81</v>
      </c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3"/>
      <c r="AX56" s="36"/>
      <c r="AY56" s="36"/>
      <c r="AZ56" s="36"/>
      <c r="BA56" s="36"/>
      <c r="BB56" s="36"/>
      <c r="BC56" s="36"/>
      <c r="BD56" s="36"/>
      <c r="BE56" s="36"/>
      <c r="BF56" s="28"/>
    </row>
    <row r="57" spans="1:58" s="10" customFormat="1" ht="19.5" customHeight="1">
      <c r="A57" s="237"/>
      <c r="B57" s="23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234" t="s">
        <v>19</v>
      </c>
      <c r="O57" s="234"/>
      <c r="P57" s="234" t="s">
        <v>50</v>
      </c>
      <c r="Q57" s="234"/>
      <c r="R57" s="234" t="s">
        <v>20</v>
      </c>
      <c r="S57" s="234"/>
      <c r="T57" s="233"/>
      <c r="U57" s="233"/>
      <c r="V57" s="227" t="s">
        <v>52</v>
      </c>
      <c r="W57" s="228"/>
      <c r="X57" s="183" t="s">
        <v>80</v>
      </c>
      <c r="Y57" s="183"/>
      <c r="Z57" s="183"/>
      <c r="AA57" s="183"/>
      <c r="AB57" s="183"/>
      <c r="AC57" s="183"/>
      <c r="AD57" s="183"/>
      <c r="AE57" s="183"/>
      <c r="AF57" s="227" t="s">
        <v>57</v>
      </c>
      <c r="AG57" s="228"/>
      <c r="AH57" s="160" t="s">
        <v>59</v>
      </c>
      <c r="AI57" s="160"/>
      <c r="AJ57" s="160"/>
      <c r="AK57" s="160"/>
      <c r="AL57" s="160" t="s">
        <v>60</v>
      </c>
      <c r="AM57" s="160"/>
      <c r="AN57" s="160"/>
      <c r="AO57" s="160"/>
      <c r="AP57" s="160" t="s">
        <v>61</v>
      </c>
      <c r="AQ57" s="160"/>
      <c r="AR57" s="160"/>
      <c r="AS57" s="160"/>
      <c r="AT57" s="160" t="s">
        <v>62</v>
      </c>
      <c r="AU57" s="160"/>
      <c r="AV57" s="160"/>
      <c r="AW57" s="160"/>
      <c r="AX57" s="36"/>
      <c r="AY57" s="36"/>
      <c r="AZ57" s="36"/>
      <c r="BA57" s="36"/>
      <c r="BB57" s="36"/>
      <c r="BC57" s="36"/>
      <c r="BD57" s="36"/>
      <c r="BE57" s="36"/>
      <c r="BF57" s="28"/>
    </row>
    <row r="58" spans="1:58" s="10" customFormat="1" ht="19.5" customHeight="1">
      <c r="A58" s="237"/>
      <c r="B58" s="23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234"/>
      <c r="O58" s="234"/>
      <c r="P58" s="234"/>
      <c r="Q58" s="234"/>
      <c r="R58" s="234"/>
      <c r="S58" s="234"/>
      <c r="T58" s="233"/>
      <c r="U58" s="233"/>
      <c r="V58" s="229"/>
      <c r="W58" s="230"/>
      <c r="X58" s="227" t="s">
        <v>53</v>
      </c>
      <c r="Y58" s="228"/>
      <c r="Z58" s="160" t="s">
        <v>54</v>
      </c>
      <c r="AA58" s="160"/>
      <c r="AB58" s="160"/>
      <c r="AC58" s="160"/>
      <c r="AD58" s="160"/>
      <c r="AE58" s="160"/>
      <c r="AF58" s="229"/>
      <c r="AG58" s="230"/>
      <c r="AH58" s="160" t="s">
        <v>83</v>
      </c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36"/>
      <c r="AY58" s="36"/>
      <c r="AZ58" s="36"/>
      <c r="BA58" s="36"/>
      <c r="BB58" s="36"/>
      <c r="BC58" s="36"/>
      <c r="BD58" s="36"/>
      <c r="BE58" s="36"/>
      <c r="BF58" s="28"/>
    </row>
    <row r="59" spans="1:58" s="10" customFormat="1" ht="19.5" customHeight="1">
      <c r="A59" s="237"/>
      <c r="B59" s="23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234"/>
      <c r="O59" s="234"/>
      <c r="P59" s="234"/>
      <c r="Q59" s="234"/>
      <c r="R59" s="234"/>
      <c r="S59" s="234"/>
      <c r="T59" s="233"/>
      <c r="U59" s="233"/>
      <c r="V59" s="229"/>
      <c r="W59" s="230"/>
      <c r="X59" s="229"/>
      <c r="Y59" s="230"/>
      <c r="Z59" s="233" t="s">
        <v>55</v>
      </c>
      <c r="AA59" s="233"/>
      <c r="AB59" s="234" t="s">
        <v>56</v>
      </c>
      <c r="AC59" s="234"/>
      <c r="AD59" s="234" t="s">
        <v>58</v>
      </c>
      <c r="AE59" s="234"/>
      <c r="AF59" s="229"/>
      <c r="AG59" s="230"/>
      <c r="AH59" s="160">
        <v>1</v>
      </c>
      <c r="AI59" s="160"/>
      <c r="AJ59" s="160">
        <v>2</v>
      </c>
      <c r="AK59" s="160"/>
      <c r="AL59" s="160">
        <v>3</v>
      </c>
      <c r="AM59" s="160"/>
      <c r="AN59" s="160">
        <v>4</v>
      </c>
      <c r="AO59" s="160"/>
      <c r="AP59" s="160">
        <v>5</v>
      </c>
      <c r="AQ59" s="160"/>
      <c r="AR59" s="160">
        <v>6</v>
      </c>
      <c r="AS59" s="160"/>
      <c r="AT59" s="160">
        <v>7</v>
      </c>
      <c r="AU59" s="160"/>
      <c r="AV59" s="160">
        <v>8</v>
      </c>
      <c r="AW59" s="158"/>
      <c r="AX59" s="60">
        <v>1</v>
      </c>
      <c r="AY59" s="49">
        <v>2</v>
      </c>
      <c r="AZ59" s="49">
        <v>3</v>
      </c>
      <c r="BA59" s="49">
        <v>4</v>
      </c>
      <c r="BB59" s="49">
        <v>5</v>
      </c>
      <c r="BC59" s="49">
        <v>6</v>
      </c>
      <c r="BD59" s="49">
        <v>7</v>
      </c>
      <c r="BE59" s="49">
        <v>8</v>
      </c>
      <c r="BF59" s="49"/>
    </row>
    <row r="60" spans="1:58" s="10" customFormat="1" ht="23.25" customHeight="1">
      <c r="A60" s="237"/>
      <c r="B60" s="23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234"/>
      <c r="O60" s="234"/>
      <c r="P60" s="234"/>
      <c r="Q60" s="234"/>
      <c r="R60" s="234"/>
      <c r="S60" s="234"/>
      <c r="T60" s="233"/>
      <c r="U60" s="233"/>
      <c r="V60" s="229"/>
      <c r="W60" s="230"/>
      <c r="X60" s="229"/>
      <c r="Y60" s="230"/>
      <c r="Z60" s="233"/>
      <c r="AA60" s="233"/>
      <c r="AB60" s="234"/>
      <c r="AC60" s="234"/>
      <c r="AD60" s="234"/>
      <c r="AE60" s="234"/>
      <c r="AF60" s="229"/>
      <c r="AG60" s="230"/>
      <c r="AH60" s="160" t="s">
        <v>82</v>
      </c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58"/>
      <c r="AX60" s="59"/>
      <c r="AY60" s="47"/>
      <c r="AZ60" s="47"/>
      <c r="BA60" s="47"/>
      <c r="BB60" s="47"/>
      <c r="BC60" s="47"/>
      <c r="BD60" s="47"/>
      <c r="BE60" s="47"/>
      <c r="BF60" s="49">
        <f>SUM(AX60:BE60)</f>
        <v>0</v>
      </c>
    </row>
    <row r="61" spans="1:58" s="10" customFormat="1" ht="21.75" customHeight="1">
      <c r="A61" s="239"/>
      <c r="B61" s="240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234"/>
      <c r="O61" s="234"/>
      <c r="P61" s="234"/>
      <c r="Q61" s="234"/>
      <c r="R61" s="234"/>
      <c r="S61" s="234"/>
      <c r="T61" s="233"/>
      <c r="U61" s="233"/>
      <c r="V61" s="231"/>
      <c r="W61" s="232"/>
      <c r="X61" s="231"/>
      <c r="Y61" s="232"/>
      <c r="Z61" s="233"/>
      <c r="AA61" s="233"/>
      <c r="AB61" s="234"/>
      <c r="AC61" s="234"/>
      <c r="AD61" s="234"/>
      <c r="AE61" s="234"/>
      <c r="AF61" s="231"/>
      <c r="AG61" s="232"/>
      <c r="AH61" s="225">
        <v>16</v>
      </c>
      <c r="AI61" s="225"/>
      <c r="AJ61" s="225">
        <v>18</v>
      </c>
      <c r="AK61" s="225"/>
      <c r="AL61" s="225">
        <v>16</v>
      </c>
      <c r="AM61" s="225"/>
      <c r="AN61" s="225">
        <v>15</v>
      </c>
      <c r="AO61" s="225"/>
      <c r="AP61" s="225">
        <v>16</v>
      </c>
      <c r="AQ61" s="225"/>
      <c r="AR61" s="225">
        <v>15</v>
      </c>
      <c r="AS61" s="225"/>
      <c r="AT61" s="225">
        <v>16</v>
      </c>
      <c r="AU61" s="225"/>
      <c r="AV61" s="225">
        <v>8</v>
      </c>
      <c r="AW61" s="226"/>
      <c r="AX61" s="59"/>
      <c r="AY61" s="47"/>
      <c r="AZ61" s="47"/>
      <c r="BA61" s="47"/>
      <c r="BB61" s="47"/>
      <c r="BC61" s="47"/>
      <c r="BD61" s="47"/>
      <c r="BE61" s="47"/>
      <c r="BF61" s="49">
        <f aca="true" t="shared" si="0" ref="BF61:BF129">SUM(AX61:BE61)</f>
        <v>0</v>
      </c>
    </row>
    <row r="62" spans="1:58" s="8" customFormat="1" ht="15.75" customHeight="1">
      <c r="A62" s="158">
        <v>1</v>
      </c>
      <c r="B62" s="159"/>
      <c r="C62" s="222">
        <v>2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3"/>
      <c r="N62" s="222">
        <v>3</v>
      </c>
      <c r="O62" s="223"/>
      <c r="P62" s="222">
        <v>4</v>
      </c>
      <c r="Q62" s="223"/>
      <c r="R62" s="222">
        <v>5</v>
      </c>
      <c r="S62" s="223"/>
      <c r="T62" s="158">
        <v>6</v>
      </c>
      <c r="U62" s="159"/>
      <c r="V62" s="222">
        <v>7</v>
      </c>
      <c r="W62" s="223"/>
      <c r="X62" s="222">
        <v>8</v>
      </c>
      <c r="Y62" s="223"/>
      <c r="Z62" s="158">
        <v>9</v>
      </c>
      <c r="AA62" s="159"/>
      <c r="AB62" s="222">
        <v>10</v>
      </c>
      <c r="AC62" s="223"/>
      <c r="AD62" s="222">
        <v>11</v>
      </c>
      <c r="AE62" s="223"/>
      <c r="AF62" s="222">
        <v>12</v>
      </c>
      <c r="AG62" s="223"/>
      <c r="AH62" s="158">
        <v>13</v>
      </c>
      <c r="AI62" s="159"/>
      <c r="AJ62" s="158">
        <v>14</v>
      </c>
      <c r="AK62" s="159"/>
      <c r="AL62" s="158">
        <v>15</v>
      </c>
      <c r="AM62" s="159"/>
      <c r="AN62" s="158">
        <v>16</v>
      </c>
      <c r="AO62" s="159"/>
      <c r="AP62" s="158">
        <v>17</v>
      </c>
      <c r="AQ62" s="159"/>
      <c r="AR62" s="158">
        <v>18</v>
      </c>
      <c r="AS62" s="159"/>
      <c r="AT62" s="158">
        <v>19</v>
      </c>
      <c r="AU62" s="159"/>
      <c r="AV62" s="158">
        <v>20</v>
      </c>
      <c r="AW62" s="221"/>
      <c r="AX62" s="59"/>
      <c r="AY62" s="47"/>
      <c r="AZ62" s="47"/>
      <c r="BA62" s="47"/>
      <c r="BB62" s="47"/>
      <c r="BC62" s="47"/>
      <c r="BD62" s="47"/>
      <c r="BE62" s="47"/>
      <c r="BF62" s="49">
        <f t="shared" si="0"/>
        <v>0</v>
      </c>
    </row>
    <row r="63" spans="1:58" s="10" customFormat="1" ht="21.75" customHeight="1">
      <c r="A63" s="156" t="s">
        <v>112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59"/>
      <c r="AY63" s="47"/>
      <c r="AZ63" s="47"/>
      <c r="BA63" s="47"/>
      <c r="BB63" s="47"/>
      <c r="BC63" s="47"/>
      <c r="BD63" s="47"/>
      <c r="BE63" s="47"/>
      <c r="BF63" s="49">
        <f t="shared" si="0"/>
        <v>0</v>
      </c>
    </row>
    <row r="64" spans="1:58" s="10" customFormat="1" ht="21.75" customHeight="1">
      <c r="A64" s="156" t="s">
        <v>113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59"/>
      <c r="AY64" s="47"/>
      <c r="AZ64" s="47"/>
      <c r="BA64" s="47"/>
      <c r="BB64" s="47"/>
      <c r="BC64" s="47"/>
      <c r="BD64" s="47"/>
      <c r="BE64" s="47"/>
      <c r="BF64" s="49">
        <f t="shared" si="0"/>
        <v>0</v>
      </c>
    </row>
    <row r="65" spans="1:58" s="8" customFormat="1" ht="21.75" customHeight="1">
      <c r="A65" s="160" t="s">
        <v>123</v>
      </c>
      <c r="B65" s="160"/>
      <c r="C65" s="182" t="s">
        <v>205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3">
        <v>4</v>
      </c>
      <c r="O65" s="183"/>
      <c r="P65" s="183"/>
      <c r="Q65" s="183"/>
      <c r="R65" s="183"/>
      <c r="S65" s="183"/>
      <c r="T65" s="141">
        <v>5</v>
      </c>
      <c r="U65" s="141"/>
      <c r="V65" s="183">
        <v>150</v>
      </c>
      <c r="W65" s="183"/>
      <c r="X65" s="139">
        <f>SUM(Z65:AE65)</f>
        <v>50</v>
      </c>
      <c r="Y65" s="139"/>
      <c r="Z65" s="160">
        <v>32</v>
      </c>
      <c r="AA65" s="160"/>
      <c r="AB65" s="183"/>
      <c r="AC65" s="183"/>
      <c r="AD65" s="183">
        <v>18</v>
      </c>
      <c r="AE65" s="183"/>
      <c r="AF65" s="139">
        <f>V65-X65</f>
        <v>100</v>
      </c>
      <c r="AG65" s="139"/>
      <c r="AH65" s="11"/>
      <c r="AI65" s="12"/>
      <c r="AJ65" s="11"/>
      <c r="AK65" s="12"/>
      <c r="AL65" s="54"/>
      <c r="AM65" s="55"/>
      <c r="AN65" s="54">
        <v>3</v>
      </c>
      <c r="AO65" s="55"/>
      <c r="AP65" s="54"/>
      <c r="AQ65" s="55"/>
      <c r="AR65" s="54"/>
      <c r="AS65" s="55"/>
      <c r="AT65" s="54"/>
      <c r="AU65" s="55"/>
      <c r="AV65" s="11"/>
      <c r="AW65" s="57"/>
      <c r="AX65" s="59"/>
      <c r="AY65" s="47"/>
      <c r="AZ65" s="47"/>
      <c r="BA65" s="47">
        <v>5</v>
      </c>
      <c r="BB65" s="47"/>
      <c r="BC65" s="47"/>
      <c r="BD65" s="47"/>
      <c r="BE65" s="47"/>
      <c r="BF65" s="49">
        <f t="shared" si="0"/>
        <v>5</v>
      </c>
    </row>
    <row r="66" spans="1:58" s="8" customFormat="1" ht="24.75" customHeight="1">
      <c r="A66" s="160" t="s">
        <v>125</v>
      </c>
      <c r="B66" s="160"/>
      <c r="C66" s="182" t="s">
        <v>106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3"/>
      <c r="O66" s="183"/>
      <c r="P66" s="183" t="s">
        <v>109</v>
      </c>
      <c r="Q66" s="183"/>
      <c r="R66" s="183"/>
      <c r="S66" s="183"/>
      <c r="T66" s="141">
        <f>V66/30</f>
        <v>3</v>
      </c>
      <c r="U66" s="141"/>
      <c r="V66" s="183">
        <v>90</v>
      </c>
      <c r="W66" s="183"/>
      <c r="X66" s="139">
        <f>SUM(Z66:AE66)</f>
        <v>40</v>
      </c>
      <c r="Y66" s="139"/>
      <c r="Z66" s="160">
        <v>20</v>
      </c>
      <c r="AA66" s="160"/>
      <c r="AB66" s="183"/>
      <c r="AC66" s="183"/>
      <c r="AD66" s="183">
        <v>20</v>
      </c>
      <c r="AE66" s="183"/>
      <c r="AF66" s="139">
        <f>V66-X66</f>
        <v>50</v>
      </c>
      <c r="AG66" s="139"/>
      <c r="AH66" s="91">
        <v>2.5</v>
      </c>
      <c r="AI66" s="12"/>
      <c r="AJ66" s="11"/>
      <c r="AK66" s="12"/>
      <c r="AL66" s="54"/>
      <c r="AM66" s="55"/>
      <c r="AN66" s="54"/>
      <c r="AO66" s="55"/>
      <c r="AP66" s="54"/>
      <c r="AQ66" s="55"/>
      <c r="AR66" s="54"/>
      <c r="AS66" s="55"/>
      <c r="AT66" s="54"/>
      <c r="AU66" s="55"/>
      <c r="AV66" s="11"/>
      <c r="AW66" s="57"/>
      <c r="AX66" s="59">
        <v>3</v>
      </c>
      <c r="AY66" s="47"/>
      <c r="AZ66" s="47"/>
      <c r="BA66" s="47"/>
      <c r="BB66" s="47"/>
      <c r="BC66" s="47"/>
      <c r="BD66" s="47"/>
      <c r="BE66" s="47"/>
      <c r="BF66" s="49">
        <f t="shared" si="0"/>
        <v>3</v>
      </c>
    </row>
    <row r="67" spans="1:58" s="8" customFormat="1" ht="15">
      <c r="A67" s="160" t="s">
        <v>124</v>
      </c>
      <c r="B67" s="160"/>
      <c r="C67" s="182" t="s">
        <v>68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83"/>
      <c r="P67" s="183" t="s">
        <v>167</v>
      </c>
      <c r="Q67" s="183"/>
      <c r="R67" s="183"/>
      <c r="S67" s="183"/>
      <c r="T67" s="141">
        <v>6</v>
      </c>
      <c r="U67" s="141"/>
      <c r="V67" s="183">
        <v>180</v>
      </c>
      <c r="W67" s="183"/>
      <c r="X67" s="139">
        <f>SUM(Z67:AE67)</f>
        <v>64</v>
      </c>
      <c r="Y67" s="139"/>
      <c r="Z67" s="160"/>
      <c r="AA67" s="160"/>
      <c r="AB67" s="183"/>
      <c r="AC67" s="183"/>
      <c r="AD67" s="148">
        <v>64</v>
      </c>
      <c r="AE67" s="148"/>
      <c r="AF67" s="139">
        <f>V67-X67</f>
        <v>116</v>
      </c>
      <c r="AG67" s="139"/>
      <c r="AH67" s="11"/>
      <c r="AI67" s="12"/>
      <c r="AJ67" s="11">
        <v>2</v>
      </c>
      <c r="AK67" s="12"/>
      <c r="AL67" s="54">
        <v>2</v>
      </c>
      <c r="AM67" s="55"/>
      <c r="AN67" s="54"/>
      <c r="AO67" s="55"/>
      <c r="AP67" s="54"/>
      <c r="AQ67" s="55"/>
      <c r="AR67" s="54"/>
      <c r="AS67" s="55"/>
      <c r="AT67" s="54"/>
      <c r="AU67" s="55"/>
      <c r="AV67" s="11"/>
      <c r="AW67" s="57"/>
      <c r="AX67" s="59"/>
      <c r="AY67" s="47">
        <v>3</v>
      </c>
      <c r="AZ67" s="47">
        <v>3</v>
      </c>
      <c r="BA67" s="47"/>
      <c r="BB67" s="47"/>
      <c r="BC67" s="47"/>
      <c r="BD67" s="47"/>
      <c r="BE67" s="47"/>
      <c r="BF67" s="49">
        <f t="shared" si="0"/>
        <v>6</v>
      </c>
    </row>
    <row r="68" spans="1:58" s="8" customFormat="1" ht="45.75" customHeight="1">
      <c r="A68" s="137" t="s">
        <v>313</v>
      </c>
      <c r="B68" s="142"/>
      <c r="C68" s="199" t="s">
        <v>204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1"/>
      <c r="N68" s="197"/>
      <c r="O68" s="198"/>
      <c r="P68" s="197" t="s">
        <v>206</v>
      </c>
      <c r="Q68" s="198"/>
      <c r="R68" s="197"/>
      <c r="S68" s="198"/>
      <c r="T68" s="202">
        <f>V68/30</f>
        <v>3</v>
      </c>
      <c r="U68" s="203"/>
      <c r="V68" s="197">
        <v>90</v>
      </c>
      <c r="W68" s="198"/>
      <c r="X68" s="209">
        <f>SUM(Z68:AE68)</f>
        <v>30</v>
      </c>
      <c r="Y68" s="210"/>
      <c r="Z68" s="137">
        <v>24</v>
      </c>
      <c r="AA68" s="142"/>
      <c r="AB68" s="197"/>
      <c r="AC68" s="198"/>
      <c r="AD68" s="197">
        <v>6</v>
      </c>
      <c r="AE68" s="198"/>
      <c r="AF68" s="209">
        <f>V68-X68</f>
        <v>60</v>
      </c>
      <c r="AG68" s="210"/>
      <c r="AH68" s="54"/>
      <c r="AI68" s="55"/>
      <c r="AJ68" s="54">
        <v>2</v>
      </c>
      <c r="AK68" s="55"/>
      <c r="AL68" s="54"/>
      <c r="AM68" s="55"/>
      <c r="AN68" s="54"/>
      <c r="AO68" s="55"/>
      <c r="AP68" s="54"/>
      <c r="AQ68" s="55"/>
      <c r="AR68" s="54"/>
      <c r="AS68" s="55"/>
      <c r="AT68" s="54"/>
      <c r="AU68" s="55"/>
      <c r="AV68" s="54"/>
      <c r="AW68" s="58"/>
      <c r="AX68" s="59"/>
      <c r="AY68" s="47">
        <v>3</v>
      </c>
      <c r="AZ68" s="47"/>
      <c r="BA68" s="47"/>
      <c r="BB68" s="47"/>
      <c r="BC68" s="47"/>
      <c r="BD68" s="47"/>
      <c r="BE68" s="47"/>
      <c r="BF68" s="49">
        <f t="shared" si="0"/>
        <v>3</v>
      </c>
    </row>
    <row r="69" spans="1:58" s="8" customFormat="1" ht="20.25" customHeight="1">
      <c r="A69" s="143" t="s">
        <v>185</v>
      </c>
      <c r="B69" s="144"/>
      <c r="C69" s="199" t="s">
        <v>93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1"/>
      <c r="N69" s="197"/>
      <c r="O69" s="198"/>
      <c r="P69" s="197" t="s">
        <v>171</v>
      </c>
      <c r="Q69" s="198"/>
      <c r="R69" s="197"/>
      <c r="S69" s="198"/>
      <c r="T69" s="202" t="s">
        <v>92</v>
      </c>
      <c r="U69" s="203"/>
      <c r="V69" s="197"/>
      <c r="W69" s="198"/>
      <c r="X69" s="209">
        <f>SUM(Z69:AE69)</f>
        <v>56</v>
      </c>
      <c r="Y69" s="210"/>
      <c r="Z69" s="137"/>
      <c r="AA69" s="142"/>
      <c r="AB69" s="197"/>
      <c r="AC69" s="198"/>
      <c r="AD69" s="197">
        <v>56</v>
      </c>
      <c r="AE69" s="198"/>
      <c r="AF69" s="219">
        <f>V69-X69</f>
        <v>-56</v>
      </c>
      <c r="AG69" s="220"/>
      <c r="AH69" s="11">
        <v>1</v>
      </c>
      <c r="AI69" s="12"/>
      <c r="AJ69" s="11">
        <v>1</v>
      </c>
      <c r="AK69" s="12"/>
      <c r="AL69" s="11">
        <v>1</v>
      </c>
      <c r="AM69" s="12"/>
      <c r="AN69" s="11">
        <v>1</v>
      </c>
      <c r="AO69" s="12"/>
      <c r="AP69" s="195"/>
      <c r="AQ69" s="196"/>
      <c r="AR69" s="195"/>
      <c r="AS69" s="196"/>
      <c r="AT69" s="54"/>
      <c r="AU69" s="55"/>
      <c r="AV69" s="54"/>
      <c r="AW69" s="58"/>
      <c r="AX69" s="59"/>
      <c r="AY69" s="47"/>
      <c r="AZ69" s="47"/>
      <c r="BA69" s="47"/>
      <c r="BB69" s="47"/>
      <c r="BC69" s="47"/>
      <c r="BD69" s="47"/>
      <c r="BE69" s="47"/>
      <c r="BF69" s="49">
        <f t="shared" si="0"/>
        <v>0</v>
      </c>
    </row>
    <row r="70" spans="1:58" s="21" customFormat="1" ht="18" customHeight="1">
      <c r="A70" s="177"/>
      <c r="B70" s="177"/>
      <c r="C70" s="180" t="s">
        <v>78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1"/>
      <c r="O70" s="181"/>
      <c r="P70" s="181"/>
      <c r="Q70" s="181"/>
      <c r="R70" s="181"/>
      <c r="S70" s="181"/>
      <c r="T70" s="151">
        <f>SUM(T65:U69)</f>
        <v>17</v>
      </c>
      <c r="U70" s="151"/>
      <c r="V70" s="151">
        <f>SUM(V65:W69)</f>
        <v>510</v>
      </c>
      <c r="W70" s="151"/>
      <c r="X70" s="151">
        <f>SUM(X65:Y69)</f>
        <v>240</v>
      </c>
      <c r="Y70" s="151"/>
      <c r="Z70" s="151">
        <f>SUM(Z65:AA69)</f>
        <v>76</v>
      </c>
      <c r="AA70" s="151"/>
      <c r="AB70" s="151">
        <f>SUM(AB65:AC69)</f>
        <v>0</v>
      </c>
      <c r="AC70" s="151"/>
      <c r="AD70" s="151">
        <f>SUM(AD65:AE69)</f>
        <v>164</v>
      </c>
      <c r="AE70" s="151"/>
      <c r="AF70" s="151">
        <f>SUM(AF65:AG69)</f>
        <v>270</v>
      </c>
      <c r="AG70" s="151"/>
      <c r="AH70" s="151">
        <f>SUM(AH65:AI69)</f>
        <v>3.5</v>
      </c>
      <c r="AI70" s="151"/>
      <c r="AJ70" s="151">
        <f>SUM(AJ65:AK69)</f>
        <v>5</v>
      </c>
      <c r="AK70" s="151"/>
      <c r="AL70" s="151">
        <f>SUM(AL65:AM69)</f>
        <v>3</v>
      </c>
      <c r="AM70" s="151"/>
      <c r="AN70" s="151">
        <f>SUM(AN65:AO69)</f>
        <v>4</v>
      </c>
      <c r="AO70" s="151"/>
      <c r="AP70" s="151">
        <f>SUM(AP65:AQ69)</f>
        <v>0</v>
      </c>
      <c r="AQ70" s="151"/>
      <c r="AR70" s="151">
        <f>SUM(AR65:AS69)</f>
        <v>0</v>
      </c>
      <c r="AS70" s="151"/>
      <c r="AT70" s="151">
        <f>SUM(AT65:AU69)</f>
        <v>0</v>
      </c>
      <c r="AU70" s="151"/>
      <c r="AV70" s="151">
        <f>SUM(AV65:AW69)</f>
        <v>0</v>
      </c>
      <c r="AW70" s="152"/>
      <c r="AX70" s="59"/>
      <c r="AY70" s="47"/>
      <c r="AZ70" s="47"/>
      <c r="BA70" s="47"/>
      <c r="BB70" s="47"/>
      <c r="BC70" s="47"/>
      <c r="BD70" s="47"/>
      <c r="BE70" s="47"/>
      <c r="BF70" s="49">
        <f t="shared" si="0"/>
        <v>0</v>
      </c>
    </row>
    <row r="71" spans="1:58" s="8" customFormat="1" ht="21.75" customHeight="1">
      <c r="A71" s="153" t="s">
        <v>114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59"/>
      <c r="AY71" s="47"/>
      <c r="AZ71" s="47"/>
      <c r="BA71" s="47"/>
      <c r="BB71" s="47"/>
      <c r="BC71" s="47"/>
      <c r="BD71" s="47"/>
      <c r="BE71" s="47"/>
      <c r="BF71" s="49">
        <f t="shared" si="0"/>
        <v>0</v>
      </c>
    </row>
    <row r="72" spans="1:58" s="8" customFormat="1" ht="28.5" customHeight="1">
      <c r="A72" s="145" t="s">
        <v>126</v>
      </c>
      <c r="B72" s="145"/>
      <c r="C72" s="146" t="s">
        <v>264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0"/>
      <c r="O72" s="140"/>
      <c r="P72" s="140" t="s">
        <v>206</v>
      </c>
      <c r="Q72" s="140"/>
      <c r="R72" s="140"/>
      <c r="S72" s="140"/>
      <c r="T72" s="141">
        <f>V72/30</f>
        <v>3</v>
      </c>
      <c r="U72" s="141"/>
      <c r="V72" s="140">
        <v>90</v>
      </c>
      <c r="W72" s="140"/>
      <c r="X72" s="139">
        <f aca="true" t="shared" si="1" ref="X72:X104">SUM(Z72:AE72)</f>
        <v>30</v>
      </c>
      <c r="Y72" s="139"/>
      <c r="Z72" s="145">
        <v>8</v>
      </c>
      <c r="AA72" s="145"/>
      <c r="AB72" s="140"/>
      <c r="AC72" s="140"/>
      <c r="AD72" s="140">
        <v>22</v>
      </c>
      <c r="AE72" s="140"/>
      <c r="AF72" s="139">
        <f aca="true" t="shared" si="2" ref="AF72:AF104">V72-X72</f>
        <v>60</v>
      </c>
      <c r="AG72" s="139"/>
      <c r="AH72" s="54"/>
      <c r="AI72" s="55"/>
      <c r="AJ72" s="54">
        <v>2</v>
      </c>
      <c r="AK72" s="55"/>
      <c r="AL72" s="54"/>
      <c r="AM72" s="55"/>
      <c r="AN72" s="54"/>
      <c r="AO72" s="55"/>
      <c r="AP72" s="54"/>
      <c r="AQ72" s="55"/>
      <c r="AR72" s="54"/>
      <c r="AS72" s="55"/>
      <c r="AT72" s="54"/>
      <c r="AU72" s="55"/>
      <c r="AV72" s="54"/>
      <c r="AW72" s="58"/>
      <c r="AX72" s="59"/>
      <c r="AY72" s="47">
        <v>3</v>
      </c>
      <c r="AZ72" s="47"/>
      <c r="BA72" s="47"/>
      <c r="BB72" s="47"/>
      <c r="BC72" s="47"/>
      <c r="BD72" s="47"/>
      <c r="BE72" s="47"/>
      <c r="BF72" s="49">
        <f t="shared" si="0"/>
        <v>3</v>
      </c>
    </row>
    <row r="73" spans="1:58" s="8" customFormat="1" ht="15">
      <c r="A73" s="145" t="s">
        <v>127</v>
      </c>
      <c r="B73" s="145"/>
      <c r="C73" s="146" t="s">
        <v>89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0">
        <v>3</v>
      </c>
      <c r="O73" s="140"/>
      <c r="P73" s="140"/>
      <c r="Q73" s="140"/>
      <c r="R73" s="140">
        <v>4</v>
      </c>
      <c r="S73" s="140"/>
      <c r="T73" s="141">
        <f aca="true" t="shared" si="3" ref="T73:T93">V73/30</f>
        <v>4</v>
      </c>
      <c r="U73" s="141"/>
      <c r="V73" s="140">
        <v>120</v>
      </c>
      <c r="W73" s="140"/>
      <c r="X73" s="139">
        <f t="shared" si="1"/>
        <v>40</v>
      </c>
      <c r="Y73" s="139"/>
      <c r="Z73" s="145">
        <v>20</v>
      </c>
      <c r="AA73" s="145"/>
      <c r="AB73" s="140"/>
      <c r="AC73" s="140"/>
      <c r="AD73" s="140">
        <v>20</v>
      </c>
      <c r="AE73" s="140"/>
      <c r="AF73" s="139">
        <f t="shared" si="2"/>
        <v>80</v>
      </c>
      <c r="AG73" s="139"/>
      <c r="AH73" s="54"/>
      <c r="AI73" s="55"/>
      <c r="AJ73" s="54"/>
      <c r="AK73" s="55"/>
      <c r="AL73" s="92">
        <v>2.5</v>
      </c>
      <c r="AM73" s="55"/>
      <c r="AN73" s="54"/>
      <c r="AO73" s="55"/>
      <c r="AP73" s="54"/>
      <c r="AQ73" s="55"/>
      <c r="AR73" s="54"/>
      <c r="AS73" s="55"/>
      <c r="AT73" s="54"/>
      <c r="AU73" s="55"/>
      <c r="AV73" s="54"/>
      <c r="AW73" s="58"/>
      <c r="AX73" s="59"/>
      <c r="AY73" s="47"/>
      <c r="AZ73" s="47">
        <v>4</v>
      </c>
      <c r="BA73" s="47"/>
      <c r="BB73" s="47"/>
      <c r="BC73" s="47"/>
      <c r="BD73" s="47"/>
      <c r="BE73" s="47"/>
      <c r="BF73" s="49">
        <f t="shared" si="0"/>
        <v>4</v>
      </c>
    </row>
    <row r="74" spans="1:58" s="8" customFormat="1" ht="15">
      <c r="A74" s="145" t="s">
        <v>128</v>
      </c>
      <c r="B74" s="145"/>
      <c r="C74" s="146" t="s">
        <v>90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0">
        <v>2</v>
      </c>
      <c r="O74" s="140"/>
      <c r="P74" s="140"/>
      <c r="Q74" s="140"/>
      <c r="R74" s="140">
        <v>4</v>
      </c>
      <c r="S74" s="140"/>
      <c r="T74" s="141">
        <f t="shared" si="3"/>
        <v>3</v>
      </c>
      <c r="U74" s="141"/>
      <c r="V74" s="140">
        <v>90</v>
      </c>
      <c r="W74" s="140"/>
      <c r="X74" s="148">
        <f t="shared" si="1"/>
        <v>30</v>
      </c>
      <c r="Y74" s="148"/>
      <c r="Z74" s="145">
        <v>16</v>
      </c>
      <c r="AA74" s="145"/>
      <c r="AB74" s="140"/>
      <c r="AC74" s="140"/>
      <c r="AD74" s="140">
        <v>14</v>
      </c>
      <c r="AE74" s="140"/>
      <c r="AF74" s="139">
        <f t="shared" si="2"/>
        <v>60</v>
      </c>
      <c r="AG74" s="139"/>
      <c r="AH74" s="54"/>
      <c r="AI74" s="55"/>
      <c r="AJ74" s="68">
        <v>2</v>
      </c>
      <c r="AK74" s="55"/>
      <c r="AL74" s="54"/>
      <c r="AM74" s="55"/>
      <c r="AN74" s="54"/>
      <c r="AO74" s="55"/>
      <c r="AP74" s="54"/>
      <c r="AQ74" s="55"/>
      <c r="AR74" s="54"/>
      <c r="AS74" s="55"/>
      <c r="AT74" s="54"/>
      <c r="AU74" s="55"/>
      <c r="AV74" s="54"/>
      <c r="AW74" s="58"/>
      <c r="AX74" s="59"/>
      <c r="AY74" s="47">
        <v>3</v>
      </c>
      <c r="AZ74" s="47"/>
      <c r="BA74" s="47"/>
      <c r="BB74" s="47"/>
      <c r="BC74" s="47"/>
      <c r="BD74" s="47"/>
      <c r="BE74" s="47"/>
      <c r="BF74" s="49">
        <f t="shared" si="0"/>
        <v>3</v>
      </c>
    </row>
    <row r="75" spans="1:58" s="8" customFormat="1" ht="17.25" customHeight="1">
      <c r="A75" s="145" t="s">
        <v>129</v>
      </c>
      <c r="B75" s="145"/>
      <c r="C75" s="146" t="s">
        <v>104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0"/>
      <c r="O75" s="140"/>
      <c r="P75" s="140" t="s">
        <v>109</v>
      </c>
      <c r="Q75" s="140"/>
      <c r="R75" s="140"/>
      <c r="S75" s="140"/>
      <c r="T75" s="141">
        <f t="shared" si="3"/>
        <v>3</v>
      </c>
      <c r="U75" s="141"/>
      <c r="V75" s="140">
        <v>90</v>
      </c>
      <c r="W75" s="140"/>
      <c r="X75" s="139">
        <f t="shared" si="1"/>
        <v>30</v>
      </c>
      <c r="Y75" s="139"/>
      <c r="Z75" s="145">
        <v>16</v>
      </c>
      <c r="AA75" s="145"/>
      <c r="AB75" s="140"/>
      <c r="AC75" s="140"/>
      <c r="AD75" s="140">
        <v>14</v>
      </c>
      <c r="AE75" s="140"/>
      <c r="AF75" s="139">
        <f t="shared" si="2"/>
        <v>60</v>
      </c>
      <c r="AG75" s="139"/>
      <c r="AH75" s="54">
        <v>2</v>
      </c>
      <c r="AI75" s="55"/>
      <c r="AJ75" s="54"/>
      <c r="AK75" s="55"/>
      <c r="AL75" s="54"/>
      <c r="AM75" s="55"/>
      <c r="AN75" s="54"/>
      <c r="AO75" s="55"/>
      <c r="AP75" s="54"/>
      <c r="AQ75" s="55"/>
      <c r="AR75" s="54"/>
      <c r="AS75" s="55"/>
      <c r="AT75" s="54"/>
      <c r="AU75" s="55"/>
      <c r="AV75" s="54"/>
      <c r="AW75" s="58"/>
      <c r="AX75" s="59">
        <v>3</v>
      </c>
      <c r="AY75" s="47"/>
      <c r="AZ75" s="47"/>
      <c r="BA75" s="47"/>
      <c r="BB75" s="47"/>
      <c r="BC75" s="47"/>
      <c r="BD75" s="47"/>
      <c r="BE75" s="47"/>
      <c r="BF75" s="49">
        <f t="shared" si="0"/>
        <v>3</v>
      </c>
    </row>
    <row r="76" spans="1:58" s="8" customFormat="1" ht="36" customHeight="1">
      <c r="A76" s="149" t="s">
        <v>130</v>
      </c>
      <c r="B76" s="149"/>
      <c r="C76" s="150" t="s">
        <v>207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40"/>
      <c r="O76" s="140"/>
      <c r="P76" s="140" t="s">
        <v>167</v>
      </c>
      <c r="Q76" s="140"/>
      <c r="R76" s="140"/>
      <c r="S76" s="140"/>
      <c r="T76" s="141">
        <f t="shared" si="3"/>
        <v>3</v>
      </c>
      <c r="U76" s="141"/>
      <c r="V76" s="140">
        <v>90</v>
      </c>
      <c r="W76" s="140"/>
      <c r="X76" s="139">
        <f t="shared" si="1"/>
        <v>30</v>
      </c>
      <c r="Y76" s="139"/>
      <c r="Z76" s="145">
        <v>16</v>
      </c>
      <c r="AA76" s="145"/>
      <c r="AB76" s="140"/>
      <c r="AC76" s="140"/>
      <c r="AD76" s="140">
        <v>14</v>
      </c>
      <c r="AE76" s="140"/>
      <c r="AF76" s="139">
        <f t="shared" si="2"/>
        <v>60</v>
      </c>
      <c r="AG76" s="139"/>
      <c r="AH76" s="54"/>
      <c r="AI76" s="55"/>
      <c r="AJ76" s="54"/>
      <c r="AK76" s="55"/>
      <c r="AL76" s="54">
        <v>2</v>
      </c>
      <c r="AM76" s="55"/>
      <c r="AN76" s="54"/>
      <c r="AO76" s="55"/>
      <c r="AP76" s="54"/>
      <c r="AQ76" s="55"/>
      <c r="AR76" s="54"/>
      <c r="AS76" s="55"/>
      <c r="AT76" s="54"/>
      <c r="AU76" s="55"/>
      <c r="AV76" s="54"/>
      <c r="AW76" s="58"/>
      <c r="AX76" s="70"/>
      <c r="AY76" s="63"/>
      <c r="AZ76" s="63">
        <v>3</v>
      </c>
      <c r="BA76" s="63"/>
      <c r="BB76" s="63"/>
      <c r="BC76" s="63"/>
      <c r="BD76" s="63"/>
      <c r="BE76" s="63"/>
      <c r="BF76" s="49">
        <f t="shared" si="0"/>
        <v>3</v>
      </c>
    </row>
    <row r="77" spans="1:58" s="8" customFormat="1" ht="21.75" customHeight="1">
      <c r="A77" s="149" t="s">
        <v>314</v>
      </c>
      <c r="B77" s="149"/>
      <c r="C77" s="150" t="s">
        <v>158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40">
        <v>1</v>
      </c>
      <c r="O77" s="140"/>
      <c r="P77" s="140"/>
      <c r="Q77" s="140"/>
      <c r="R77" s="140"/>
      <c r="S77" s="140"/>
      <c r="T77" s="141">
        <f t="shared" si="3"/>
        <v>3</v>
      </c>
      <c r="U77" s="141"/>
      <c r="V77" s="140">
        <v>90</v>
      </c>
      <c r="W77" s="140"/>
      <c r="X77" s="139">
        <f>SUM(Z77:AE77)</f>
        <v>46</v>
      </c>
      <c r="Y77" s="139"/>
      <c r="Z77" s="145">
        <v>24</v>
      </c>
      <c r="AA77" s="145"/>
      <c r="AB77" s="140"/>
      <c r="AC77" s="140"/>
      <c r="AD77" s="140">
        <v>22</v>
      </c>
      <c r="AE77" s="140"/>
      <c r="AF77" s="139">
        <f>V77-X77</f>
        <v>44</v>
      </c>
      <c r="AG77" s="139"/>
      <c r="AH77" s="54">
        <v>3</v>
      </c>
      <c r="AI77" s="55"/>
      <c r="AJ77" s="54"/>
      <c r="AK77" s="55"/>
      <c r="AL77" s="54"/>
      <c r="AM77" s="55"/>
      <c r="AN77" s="54"/>
      <c r="AO77" s="55"/>
      <c r="AP77" s="54"/>
      <c r="AQ77" s="55"/>
      <c r="AR77" s="54"/>
      <c r="AS77" s="55"/>
      <c r="AT77" s="54"/>
      <c r="AU77" s="55"/>
      <c r="AV77" s="54"/>
      <c r="AW77" s="58"/>
      <c r="AX77" s="59">
        <v>3</v>
      </c>
      <c r="AY77" s="47"/>
      <c r="AZ77" s="47"/>
      <c r="BA77" s="47"/>
      <c r="BB77" s="47"/>
      <c r="BC77" s="47"/>
      <c r="BD77" s="47"/>
      <c r="BE77" s="47"/>
      <c r="BF77" s="49">
        <f t="shared" si="0"/>
        <v>3</v>
      </c>
    </row>
    <row r="78" spans="1:58" s="8" customFormat="1" ht="18.75" customHeight="1">
      <c r="A78" s="149" t="s">
        <v>172</v>
      </c>
      <c r="B78" s="149"/>
      <c r="C78" s="150" t="s">
        <v>159</v>
      </c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40">
        <v>1</v>
      </c>
      <c r="O78" s="140"/>
      <c r="P78" s="140"/>
      <c r="Q78" s="140"/>
      <c r="R78" s="140"/>
      <c r="S78" s="140"/>
      <c r="T78" s="141">
        <f t="shared" si="3"/>
        <v>3</v>
      </c>
      <c r="U78" s="141"/>
      <c r="V78" s="140">
        <v>90</v>
      </c>
      <c r="W78" s="140"/>
      <c r="X78" s="139">
        <f t="shared" si="1"/>
        <v>46</v>
      </c>
      <c r="Y78" s="139"/>
      <c r="Z78" s="145">
        <v>24</v>
      </c>
      <c r="AA78" s="145"/>
      <c r="AB78" s="140"/>
      <c r="AC78" s="140"/>
      <c r="AD78" s="140">
        <v>22</v>
      </c>
      <c r="AE78" s="140"/>
      <c r="AF78" s="139">
        <f t="shared" si="2"/>
        <v>44</v>
      </c>
      <c r="AG78" s="139"/>
      <c r="AH78" s="93">
        <v>3</v>
      </c>
      <c r="AI78" s="55"/>
      <c r="AJ78" s="54"/>
      <c r="AK78" s="55"/>
      <c r="AL78" s="54"/>
      <c r="AM78" s="55"/>
      <c r="AN78" s="54"/>
      <c r="AO78" s="55"/>
      <c r="AP78" s="54"/>
      <c r="AQ78" s="55"/>
      <c r="AR78" s="54"/>
      <c r="AS78" s="55"/>
      <c r="AT78" s="54"/>
      <c r="AU78" s="55"/>
      <c r="AV78" s="54"/>
      <c r="AW78" s="58"/>
      <c r="AX78" s="59">
        <v>3</v>
      </c>
      <c r="AY78" s="47"/>
      <c r="AZ78" s="47"/>
      <c r="BA78" s="47"/>
      <c r="BB78" s="47"/>
      <c r="BC78" s="47"/>
      <c r="BD78" s="47"/>
      <c r="BE78" s="47"/>
      <c r="BF78" s="49">
        <f t="shared" si="0"/>
        <v>3</v>
      </c>
    </row>
    <row r="79" spans="1:58" s="8" customFormat="1" ht="21" customHeight="1">
      <c r="A79" s="149" t="s">
        <v>315</v>
      </c>
      <c r="B79" s="149"/>
      <c r="C79" s="150" t="s">
        <v>155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40"/>
      <c r="O79" s="140"/>
      <c r="P79" s="140" t="s">
        <v>121</v>
      </c>
      <c r="Q79" s="140"/>
      <c r="R79" s="140"/>
      <c r="S79" s="140"/>
      <c r="T79" s="141">
        <f t="shared" si="3"/>
        <v>5.5</v>
      </c>
      <c r="U79" s="141"/>
      <c r="V79" s="140">
        <v>165</v>
      </c>
      <c r="W79" s="140"/>
      <c r="X79" s="139">
        <f t="shared" si="1"/>
        <v>80</v>
      </c>
      <c r="Y79" s="139"/>
      <c r="Z79" s="145">
        <v>0</v>
      </c>
      <c r="AA79" s="145"/>
      <c r="AB79" s="140"/>
      <c r="AC79" s="140"/>
      <c r="AD79" s="140">
        <v>80</v>
      </c>
      <c r="AE79" s="140"/>
      <c r="AF79" s="139">
        <f t="shared" si="2"/>
        <v>85</v>
      </c>
      <c r="AG79" s="139"/>
      <c r="AH79" s="137">
        <v>3</v>
      </c>
      <c r="AI79" s="142"/>
      <c r="AJ79" s="217">
        <v>1.5</v>
      </c>
      <c r="AK79" s="218"/>
      <c r="AL79" s="54"/>
      <c r="AM79" s="55"/>
      <c r="AN79" s="54"/>
      <c r="AO79" s="55"/>
      <c r="AP79" s="54"/>
      <c r="AQ79" s="55"/>
      <c r="AR79" s="54"/>
      <c r="AS79" s="55"/>
      <c r="AT79" s="54"/>
      <c r="AU79" s="55"/>
      <c r="AV79" s="54"/>
      <c r="AW79" s="58"/>
      <c r="AX79" s="59">
        <v>3.5</v>
      </c>
      <c r="AY79" s="47">
        <v>2</v>
      </c>
      <c r="AZ79" s="47"/>
      <c r="BA79" s="47"/>
      <c r="BB79" s="47"/>
      <c r="BC79" s="47"/>
      <c r="BD79" s="47"/>
      <c r="BE79" s="47"/>
      <c r="BF79" s="49">
        <f t="shared" si="0"/>
        <v>5.5</v>
      </c>
    </row>
    <row r="80" spans="1:58" s="8" customFormat="1" ht="48.75" customHeight="1">
      <c r="A80" s="145" t="s">
        <v>131</v>
      </c>
      <c r="B80" s="145"/>
      <c r="C80" s="199" t="s">
        <v>160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1"/>
      <c r="N80" s="197"/>
      <c r="O80" s="198"/>
      <c r="P80" s="197" t="s">
        <v>267</v>
      </c>
      <c r="Q80" s="198"/>
      <c r="R80" s="197"/>
      <c r="S80" s="198"/>
      <c r="T80" s="141">
        <f t="shared" si="3"/>
        <v>8</v>
      </c>
      <c r="U80" s="141"/>
      <c r="V80" s="197">
        <v>240</v>
      </c>
      <c r="W80" s="198"/>
      <c r="X80" s="209">
        <f t="shared" si="1"/>
        <v>98</v>
      </c>
      <c r="Y80" s="210"/>
      <c r="Z80" s="137">
        <v>54</v>
      </c>
      <c r="AA80" s="142"/>
      <c r="AB80" s="197"/>
      <c r="AC80" s="198"/>
      <c r="AD80" s="197">
        <v>44</v>
      </c>
      <c r="AE80" s="198"/>
      <c r="AF80" s="209">
        <f t="shared" si="2"/>
        <v>142</v>
      </c>
      <c r="AG80" s="210"/>
      <c r="AH80" s="54"/>
      <c r="AI80" s="55"/>
      <c r="AJ80" s="137">
        <v>2.5</v>
      </c>
      <c r="AK80" s="142"/>
      <c r="AL80" s="54"/>
      <c r="AM80" s="55"/>
      <c r="AN80" s="54"/>
      <c r="AO80" s="55"/>
      <c r="AP80" s="54"/>
      <c r="AQ80" s="55"/>
      <c r="AR80" s="137">
        <v>1</v>
      </c>
      <c r="AS80" s="142"/>
      <c r="AT80" s="54"/>
      <c r="AU80" s="55"/>
      <c r="AV80" s="137">
        <v>4</v>
      </c>
      <c r="AW80" s="147"/>
      <c r="AX80" s="59"/>
      <c r="AY80" s="47">
        <v>4.5</v>
      </c>
      <c r="AZ80" s="47"/>
      <c r="BA80" s="47"/>
      <c r="BB80" s="47"/>
      <c r="BC80" s="47">
        <v>1.5</v>
      </c>
      <c r="BD80" s="47"/>
      <c r="BE80" s="47">
        <v>2</v>
      </c>
      <c r="BF80" s="49">
        <f t="shared" si="0"/>
        <v>8</v>
      </c>
    </row>
    <row r="81" spans="1:58" s="8" customFormat="1" ht="19.5" customHeight="1">
      <c r="A81" s="145" t="s">
        <v>132</v>
      </c>
      <c r="B81" s="145"/>
      <c r="C81" s="214" t="s">
        <v>161</v>
      </c>
      <c r="D81" s="215"/>
      <c r="E81" s="215"/>
      <c r="F81" s="215"/>
      <c r="G81" s="215"/>
      <c r="H81" s="215"/>
      <c r="I81" s="215"/>
      <c r="J81" s="215"/>
      <c r="K81" s="215"/>
      <c r="L81" s="215"/>
      <c r="M81" s="216"/>
      <c r="N81" s="197"/>
      <c r="O81" s="198"/>
      <c r="P81" s="197" t="s">
        <v>206</v>
      </c>
      <c r="Q81" s="198"/>
      <c r="R81" s="197"/>
      <c r="S81" s="198"/>
      <c r="T81" s="141">
        <f t="shared" si="3"/>
        <v>4</v>
      </c>
      <c r="U81" s="141"/>
      <c r="V81" s="197">
        <v>120</v>
      </c>
      <c r="W81" s="198"/>
      <c r="X81" s="209">
        <f t="shared" si="1"/>
        <v>40</v>
      </c>
      <c r="Y81" s="210"/>
      <c r="Z81" s="137">
        <v>24</v>
      </c>
      <c r="AA81" s="142"/>
      <c r="AB81" s="197"/>
      <c r="AC81" s="198"/>
      <c r="AD81" s="197">
        <v>16</v>
      </c>
      <c r="AE81" s="198"/>
      <c r="AF81" s="209">
        <f t="shared" si="2"/>
        <v>80</v>
      </c>
      <c r="AG81" s="210"/>
      <c r="AH81" s="54"/>
      <c r="AI81" s="55"/>
      <c r="AJ81" s="143">
        <v>2</v>
      </c>
      <c r="AK81" s="144"/>
      <c r="AL81" s="54"/>
      <c r="AM81" s="55"/>
      <c r="AN81" s="54"/>
      <c r="AO81" s="55"/>
      <c r="AP81" s="54"/>
      <c r="AQ81" s="55"/>
      <c r="AR81" s="68"/>
      <c r="AS81" s="69"/>
      <c r="AT81" s="54"/>
      <c r="AU81" s="55"/>
      <c r="AV81" s="54"/>
      <c r="AW81" s="58"/>
      <c r="AX81" s="59"/>
      <c r="AY81" s="47">
        <v>4</v>
      </c>
      <c r="AZ81" s="47"/>
      <c r="BA81" s="47"/>
      <c r="BB81" s="47"/>
      <c r="BC81" s="47"/>
      <c r="BD81" s="47"/>
      <c r="BE81" s="47"/>
      <c r="BF81" s="49">
        <f t="shared" si="0"/>
        <v>4</v>
      </c>
    </row>
    <row r="82" spans="1:58" s="8" customFormat="1" ht="18.75" customHeight="1">
      <c r="A82" s="145" t="s">
        <v>133</v>
      </c>
      <c r="B82" s="145"/>
      <c r="C82" s="214" t="s">
        <v>162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6"/>
      <c r="N82" s="197">
        <v>123568</v>
      </c>
      <c r="O82" s="198"/>
      <c r="P82" s="197" t="s">
        <v>163</v>
      </c>
      <c r="Q82" s="198"/>
      <c r="R82" s="197">
        <v>6</v>
      </c>
      <c r="S82" s="198"/>
      <c r="T82" s="141">
        <f>V82/30</f>
        <v>26</v>
      </c>
      <c r="U82" s="141"/>
      <c r="V82" s="197">
        <v>780</v>
      </c>
      <c r="W82" s="198"/>
      <c r="X82" s="209">
        <f t="shared" si="1"/>
        <v>306</v>
      </c>
      <c r="Y82" s="210"/>
      <c r="Z82" s="143">
        <v>162</v>
      </c>
      <c r="AA82" s="144"/>
      <c r="AB82" s="212"/>
      <c r="AC82" s="213"/>
      <c r="AD82" s="212">
        <v>144</v>
      </c>
      <c r="AE82" s="213"/>
      <c r="AF82" s="212">
        <f t="shared" si="2"/>
        <v>474</v>
      </c>
      <c r="AG82" s="213"/>
      <c r="AH82" s="68">
        <v>3</v>
      </c>
      <c r="AI82" s="69"/>
      <c r="AJ82" s="143">
        <v>2</v>
      </c>
      <c r="AK82" s="144"/>
      <c r="AL82" s="143">
        <v>1.5</v>
      </c>
      <c r="AM82" s="144"/>
      <c r="AN82" s="143">
        <v>4</v>
      </c>
      <c r="AO82" s="144"/>
      <c r="AP82" s="143">
        <v>2.5</v>
      </c>
      <c r="AQ82" s="144"/>
      <c r="AR82" s="143">
        <v>2</v>
      </c>
      <c r="AS82" s="144"/>
      <c r="AT82" s="143">
        <v>3</v>
      </c>
      <c r="AU82" s="144"/>
      <c r="AV82" s="143">
        <v>2</v>
      </c>
      <c r="AW82" s="155"/>
      <c r="AX82" s="70">
        <v>5</v>
      </c>
      <c r="AY82" s="63">
        <v>4</v>
      </c>
      <c r="AZ82" s="63">
        <v>2</v>
      </c>
      <c r="BA82" s="63">
        <v>4</v>
      </c>
      <c r="BB82" s="63">
        <v>3</v>
      </c>
      <c r="BC82" s="63">
        <v>3</v>
      </c>
      <c r="BD82" s="63">
        <v>3</v>
      </c>
      <c r="BE82" s="63">
        <v>2</v>
      </c>
      <c r="BF82" s="49">
        <f t="shared" si="0"/>
        <v>26</v>
      </c>
    </row>
    <row r="83" spans="1:58" s="8" customFormat="1" ht="19.5" customHeight="1">
      <c r="A83" s="145" t="s">
        <v>134</v>
      </c>
      <c r="B83" s="145"/>
      <c r="C83" s="150" t="s">
        <v>164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40">
        <v>234578</v>
      </c>
      <c r="O83" s="140"/>
      <c r="P83" s="140" t="s">
        <v>165</v>
      </c>
      <c r="Q83" s="140"/>
      <c r="R83" s="140">
        <v>7</v>
      </c>
      <c r="S83" s="140"/>
      <c r="T83" s="141">
        <f>V83/30</f>
        <v>26</v>
      </c>
      <c r="U83" s="141"/>
      <c r="V83" s="140">
        <v>780</v>
      </c>
      <c r="W83" s="140"/>
      <c r="X83" s="139">
        <f t="shared" si="1"/>
        <v>310</v>
      </c>
      <c r="Y83" s="139"/>
      <c r="Z83" s="149">
        <v>166</v>
      </c>
      <c r="AA83" s="149"/>
      <c r="AB83" s="148"/>
      <c r="AC83" s="148"/>
      <c r="AD83" s="148">
        <v>144</v>
      </c>
      <c r="AE83" s="148"/>
      <c r="AF83" s="148">
        <f t="shared" si="2"/>
        <v>470</v>
      </c>
      <c r="AG83" s="148"/>
      <c r="AH83" s="143">
        <v>3.5</v>
      </c>
      <c r="AI83" s="144"/>
      <c r="AJ83" s="143">
        <v>2</v>
      </c>
      <c r="AK83" s="144"/>
      <c r="AL83" s="143">
        <v>2</v>
      </c>
      <c r="AM83" s="144"/>
      <c r="AN83" s="143">
        <v>3.5</v>
      </c>
      <c r="AO83" s="144"/>
      <c r="AP83" s="143">
        <v>2.5</v>
      </c>
      <c r="AQ83" s="144"/>
      <c r="AR83" s="143">
        <v>2</v>
      </c>
      <c r="AS83" s="144"/>
      <c r="AT83" s="143">
        <v>3</v>
      </c>
      <c r="AU83" s="144"/>
      <c r="AV83" s="143">
        <v>2</v>
      </c>
      <c r="AW83" s="155"/>
      <c r="AX83" s="70">
        <v>5.5</v>
      </c>
      <c r="AY83" s="63">
        <v>4</v>
      </c>
      <c r="AZ83" s="63">
        <v>2.5</v>
      </c>
      <c r="BA83" s="63">
        <v>3.5</v>
      </c>
      <c r="BB83" s="63">
        <v>3</v>
      </c>
      <c r="BC83" s="63">
        <v>3</v>
      </c>
      <c r="BD83" s="63">
        <v>3</v>
      </c>
      <c r="BE83" s="63">
        <v>1.5</v>
      </c>
      <c r="BF83" s="49">
        <f t="shared" si="0"/>
        <v>26</v>
      </c>
    </row>
    <row r="84" spans="1:58" s="72" customFormat="1" ht="27" customHeight="1">
      <c r="A84" s="149" t="s">
        <v>135</v>
      </c>
      <c r="B84" s="149"/>
      <c r="C84" s="150" t="s">
        <v>181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48"/>
      <c r="O84" s="148"/>
      <c r="P84" s="148" t="s">
        <v>206</v>
      </c>
      <c r="Q84" s="148"/>
      <c r="R84" s="148"/>
      <c r="S84" s="148"/>
      <c r="T84" s="149">
        <f>V84/30</f>
        <v>3.5</v>
      </c>
      <c r="U84" s="149"/>
      <c r="V84" s="148">
        <v>105</v>
      </c>
      <c r="W84" s="148"/>
      <c r="X84" s="148">
        <f>SUM(Z84:AE84)</f>
        <v>40</v>
      </c>
      <c r="Y84" s="148"/>
      <c r="Z84" s="149">
        <v>22</v>
      </c>
      <c r="AA84" s="149"/>
      <c r="AB84" s="148"/>
      <c r="AC84" s="148"/>
      <c r="AD84" s="148">
        <v>18</v>
      </c>
      <c r="AE84" s="148"/>
      <c r="AF84" s="148">
        <f>V84-X84</f>
        <v>65</v>
      </c>
      <c r="AG84" s="148"/>
      <c r="AH84" s="68"/>
      <c r="AI84" s="69"/>
      <c r="AJ84" s="143">
        <v>2</v>
      </c>
      <c r="AK84" s="144"/>
      <c r="AL84" s="68"/>
      <c r="AM84" s="69"/>
      <c r="AN84" s="143"/>
      <c r="AO84" s="144"/>
      <c r="AP84" s="68"/>
      <c r="AQ84" s="69"/>
      <c r="AR84" s="143"/>
      <c r="AS84" s="144"/>
      <c r="AT84" s="143"/>
      <c r="AU84" s="144"/>
      <c r="AV84" s="143"/>
      <c r="AW84" s="155"/>
      <c r="AX84" s="70"/>
      <c r="AY84" s="63">
        <v>3.5</v>
      </c>
      <c r="AZ84" s="63"/>
      <c r="BA84" s="63"/>
      <c r="BB84" s="63"/>
      <c r="BC84" s="63"/>
      <c r="BD84" s="63"/>
      <c r="BE84" s="63"/>
      <c r="BF84" s="49">
        <f>SUM(AX84:BE84)</f>
        <v>3.5</v>
      </c>
    </row>
    <row r="85" spans="1:58" s="72" customFormat="1" ht="27" customHeight="1">
      <c r="A85" s="149" t="s">
        <v>136</v>
      </c>
      <c r="B85" s="149"/>
      <c r="C85" s="150" t="s">
        <v>182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48"/>
      <c r="O85" s="148"/>
      <c r="P85" s="148" t="s">
        <v>266</v>
      </c>
      <c r="Q85" s="148"/>
      <c r="R85" s="148"/>
      <c r="S85" s="148"/>
      <c r="T85" s="149">
        <f>V85/30</f>
        <v>3</v>
      </c>
      <c r="U85" s="149"/>
      <c r="V85" s="148">
        <v>90</v>
      </c>
      <c r="W85" s="148"/>
      <c r="X85" s="148">
        <f>SUM(Z85:AE85)</f>
        <v>46</v>
      </c>
      <c r="Y85" s="148"/>
      <c r="Z85" s="149">
        <v>24</v>
      </c>
      <c r="AA85" s="149"/>
      <c r="AB85" s="148"/>
      <c r="AC85" s="148"/>
      <c r="AD85" s="148">
        <v>22</v>
      </c>
      <c r="AE85" s="148"/>
      <c r="AF85" s="148">
        <f>V85-X85</f>
        <v>44</v>
      </c>
      <c r="AG85" s="148"/>
      <c r="AH85" s="68"/>
      <c r="AI85" s="69"/>
      <c r="AJ85" s="143"/>
      <c r="AK85" s="144"/>
      <c r="AL85" s="68">
        <v>1</v>
      </c>
      <c r="AM85" s="69"/>
      <c r="AN85" s="143">
        <v>2</v>
      </c>
      <c r="AO85" s="144"/>
      <c r="AP85" s="68"/>
      <c r="AQ85" s="69"/>
      <c r="AR85" s="143"/>
      <c r="AS85" s="144"/>
      <c r="AT85" s="143"/>
      <c r="AU85" s="144"/>
      <c r="AV85" s="143"/>
      <c r="AW85" s="155"/>
      <c r="AX85" s="70"/>
      <c r="AY85" s="63"/>
      <c r="AZ85" s="63">
        <v>1</v>
      </c>
      <c r="BA85" s="63">
        <v>2</v>
      </c>
      <c r="BB85" s="63"/>
      <c r="BC85" s="63"/>
      <c r="BD85" s="63"/>
      <c r="BE85" s="63"/>
      <c r="BF85" s="49">
        <f>SUM(AX85:BE85)</f>
        <v>3</v>
      </c>
    </row>
    <row r="86" spans="1:58" s="72" customFormat="1" ht="33.75" customHeight="1">
      <c r="A86" s="149" t="s">
        <v>137</v>
      </c>
      <c r="B86" s="149"/>
      <c r="C86" s="150" t="s">
        <v>183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48">
        <v>58</v>
      </c>
      <c r="O86" s="148"/>
      <c r="P86" s="148" t="s">
        <v>266</v>
      </c>
      <c r="Q86" s="148"/>
      <c r="R86" s="148"/>
      <c r="S86" s="148"/>
      <c r="T86" s="149">
        <f>V86/30</f>
        <v>5.5</v>
      </c>
      <c r="U86" s="149"/>
      <c r="V86" s="148">
        <v>165</v>
      </c>
      <c r="W86" s="148"/>
      <c r="X86" s="148">
        <f>SUM(Z86:AE86)</f>
        <v>82</v>
      </c>
      <c r="Y86" s="148"/>
      <c r="Z86" s="149">
        <v>40</v>
      </c>
      <c r="AA86" s="149"/>
      <c r="AB86" s="148"/>
      <c r="AC86" s="148"/>
      <c r="AD86" s="148">
        <v>42</v>
      </c>
      <c r="AE86" s="148"/>
      <c r="AF86" s="148">
        <f>V86-X86</f>
        <v>83</v>
      </c>
      <c r="AG86" s="148"/>
      <c r="AH86" s="68"/>
      <c r="AI86" s="69"/>
      <c r="AJ86" s="143"/>
      <c r="AK86" s="144"/>
      <c r="AL86" s="68">
        <v>1</v>
      </c>
      <c r="AM86" s="69"/>
      <c r="AN86" s="143">
        <v>1.5</v>
      </c>
      <c r="AO86" s="144"/>
      <c r="AP86" s="68">
        <v>2</v>
      </c>
      <c r="AQ86" s="69"/>
      <c r="AR86" s="143">
        <v>1</v>
      </c>
      <c r="AS86" s="144"/>
      <c r="AT86" s="143"/>
      <c r="AU86" s="144"/>
      <c r="AV86" s="143"/>
      <c r="AW86" s="155"/>
      <c r="AX86" s="70"/>
      <c r="AY86" s="63"/>
      <c r="AZ86" s="63">
        <v>1</v>
      </c>
      <c r="BA86" s="63">
        <v>1.5</v>
      </c>
      <c r="BB86" s="63">
        <v>2</v>
      </c>
      <c r="BC86" s="63">
        <v>1</v>
      </c>
      <c r="BD86" s="63"/>
      <c r="BE86" s="63"/>
      <c r="BF86" s="49">
        <f>SUM(AX86:BE86)</f>
        <v>5.5</v>
      </c>
    </row>
    <row r="87" spans="1:58" s="8" customFormat="1" ht="18.75" customHeight="1">
      <c r="A87" s="137" t="s">
        <v>138</v>
      </c>
      <c r="B87" s="142"/>
      <c r="C87" s="214" t="s">
        <v>166</v>
      </c>
      <c r="D87" s="215"/>
      <c r="E87" s="215"/>
      <c r="F87" s="215"/>
      <c r="G87" s="215"/>
      <c r="H87" s="215"/>
      <c r="I87" s="215"/>
      <c r="J87" s="215"/>
      <c r="K87" s="215"/>
      <c r="L87" s="215"/>
      <c r="M87" s="216"/>
      <c r="N87" s="197"/>
      <c r="O87" s="198"/>
      <c r="P87" s="197" t="s">
        <v>167</v>
      </c>
      <c r="Q87" s="198"/>
      <c r="R87" s="197"/>
      <c r="S87" s="198"/>
      <c r="T87" s="202">
        <f t="shared" si="3"/>
        <v>3</v>
      </c>
      <c r="U87" s="203"/>
      <c r="V87" s="197">
        <v>90</v>
      </c>
      <c r="W87" s="198"/>
      <c r="X87" s="209">
        <f t="shared" si="1"/>
        <v>36</v>
      </c>
      <c r="Y87" s="210"/>
      <c r="Z87" s="143">
        <v>22</v>
      </c>
      <c r="AA87" s="144"/>
      <c r="AB87" s="212"/>
      <c r="AC87" s="213"/>
      <c r="AD87" s="212">
        <v>14</v>
      </c>
      <c r="AE87" s="213"/>
      <c r="AF87" s="212">
        <f t="shared" si="2"/>
        <v>54</v>
      </c>
      <c r="AG87" s="213"/>
      <c r="AH87" s="68"/>
      <c r="AI87" s="69"/>
      <c r="AJ87" s="68"/>
      <c r="AK87" s="69"/>
      <c r="AL87" s="68">
        <v>2</v>
      </c>
      <c r="AM87" s="69"/>
      <c r="AN87" s="68"/>
      <c r="AO87" s="69"/>
      <c r="AP87" s="68"/>
      <c r="AQ87" s="69"/>
      <c r="AR87" s="68"/>
      <c r="AS87" s="69"/>
      <c r="AT87" s="68"/>
      <c r="AU87" s="69"/>
      <c r="AV87" s="68"/>
      <c r="AW87" s="71"/>
      <c r="AX87" s="70"/>
      <c r="AY87" s="63"/>
      <c r="AZ87" s="63">
        <v>3</v>
      </c>
      <c r="BA87" s="63"/>
      <c r="BB87" s="63"/>
      <c r="BC87" s="63"/>
      <c r="BD87" s="63"/>
      <c r="BE87" s="63"/>
      <c r="BF87" s="49">
        <f t="shared" si="0"/>
        <v>3</v>
      </c>
    </row>
    <row r="88" spans="1:58" s="8" customFormat="1" ht="18.75" customHeight="1">
      <c r="A88" s="145" t="s">
        <v>152</v>
      </c>
      <c r="B88" s="145"/>
      <c r="C88" s="146" t="s">
        <v>180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0">
        <v>4</v>
      </c>
      <c r="O88" s="140"/>
      <c r="P88" s="140"/>
      <c r="Q88" s="140"/>
      <c r="R88" s="140"/>
      <c r="S88" s="140"/>
      <c r="T88" s="141">
        <f t="shared" si="3"/>
        <v>3</v>
      </c>
      <c r="U88" s="141"/>
      <c r="V88" s="140">
        <v>90</v>
      </c>
      <c r="W88" s="140"/>
      <c r="X88" s="139">
        <f t="shared" si="1"/>
        <v>44</v>
      </c>
      <c r="Y88" s="139"/>
      <c r="Z88" s="149">
        <v>26</v>
      </c>
      <c r="AA88" s="149"/>
      <c r="AB88" s="148"/>
      <c r="AC88" s="148"/>
      <c r="AD88" s="148">
        <v>18</v>
      </c>
      <c r="AE88" s="148"/>
      <c r="AF88" s="148">
        <f t="shared" si="2"/>
        <v>46</v>
      </c>
      <c r="AG88" s="148"/>
      <c r="AH88" s="68"/>
      <c r="AI88" s="69"/>
      <c r="AJ88" s="68"/>
      <c r="AK88" s="69"/>
      <c r="AL88" s="68"/>
      <c r="AM88" s="69"/>
      <c r="AN88" s="68">
        <v>3</v>
      </c>
      <c r="AO88" s="69"/>
      <c r="AP88" s="68"/>
      <c r="AQ88" s="69"/>
      <c r="AR88" s="68"/>
      <c r="AS88" s="69"/>
      <c r="AT88" s="68"/>
      <c r="AU88" s="69"/>
      <c r="AV88" s="68"/>
      <c r="AW88" s="71"/>
      <c r="AX88" s="70"/>
      <c r="AY88" s="63"/>
      <c r="AZ88" s="63"/>
      <c r="BA88" s="63">
        <v>3</v>
      </c>
      <c r="BB88" s="63"/>
      <c r="BC88" s="63"/>
      <c r="BD88" s="63"/>
      <c r="BE88" s="63"/>
      <c r="BF88" s="49">
        <f t="shared" si="0"/>
        <v>3</v>
      </c>
    </row>
    <row r="89" spans="1:58" s="8" customFormat="1" ht="50.25" customHeight="1">
      <c r="A89" s="145" t="s">
        <v>153</v>
      </c>
      <c r="B89" s="145"/>
      <c r="C89" s="146" t="s">
        <v>316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0">
        <v>6</v>
      </c>
      <c r="O89" s="140"/>
      <c r="P89" s="140" t="s">
        <v>211</v>
      </c>
      <c r="Q89" s="140"/>
      <c r="R89" s="140">
        <v>6</v>
      </c>
      <c r="S89" s="140"/>
      <c r="T89" s="141">
        <f t="shared" si="3"/>
        <v>5</v>
      </c>
      <c r="U89" s="141"/>
      <c r="V89" s="140">
        <v>150</v>
      </c>
      <c r="W89" s="140"/>
      <c r="X89" s="139">
        <f>SUM(Z89:AE89)</f>
        <v>76</v>
      </c>
      <c r="Y89" s="139"/>
      <c r="Z89" s="149">
        <v>40</v>
      </c>
      <c r="AA89" s="149"/>
      <c r="AB89" s="148"/>
      <c r="AC89" s="148"/>
      <c r="AD89" s="148">
        <v>36</v>
      </c>
      <c r="AE89" s="148"/>
      <c r="AF89" s="148">
        <f>V89-X89</f>
        <v>74</v>
      </c>
      <c r="AG89" s="148"/>
      <c r="AH89" s="68"/>
      <c r="AI89" s="69"/>
      <c r="AJ89" s="68"/>
      <c r="AK89" s="69"/>
      <c r="AL89" s="68"/>
      <c r="AM89" s="69"/>
      <c r="AN89" s="68"/>
      <c r="AO89" s="69"/>
      <c r="AP89" s="68">
        <v>2.5</v>
      </c>
      <c r="AQ89" s="69"/>
      <c r="AR89" s="143">
        <v>2.5</v>
      </c>
      <c r="AS89" s="144"/>
      <c r="AT89" s="68"/>
      <c r="AU89" s="69"/>
      <c r="AV89" s="68"/>
      <c r="AW89" s="71"/>
      <c r="AX89" s="70"/>
      <c r="AY89" s="63"/>
      <c r="AZ89" s="63"/>
      <c r="BA89" s="63"/>
      <c r="BB89" s="63">
        <v>2.5</v>
      </c>
      <c r="BC89" s="63">
        <v>2.5</v>
      </c>
      <c r="BD89" s="63"/>
      <c r="BE89" s="63"/>
      <c r="BF89" s="49">
        <f>SUM(AX89:BE89)</f>
        <v>5</v>
      </c>
    </row>
    <row r="90" spans="1:58" s="8" customFormat="1" ht="30.75" customHeight="1">
      <c r="A90" s="145" t="s">
        <v>154</v>
      </c>
      <c r="B90" s="145"/>
      <c r="C90" s="146" t="s">
        <v>317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0">
        <v>6</v>
      </c>
      <c r="O90" s="140"/>
      <c r="P90" s="140" t="s">
        <v>211</v>
      </c>
      <c r="Q90" s="140"/>
      <c r="R90" s="140">
        <v>7</v>
      </c>
      <c r="S90" s="140"/>
      <c r="T90" s="141">
        <f t="shared" si="3"/>
        <v>5</v>
      </c>
      <c r="U90" s="141"/>
      <c r="V90" s="140">
        <v>150</v>
      </c>
      <c r="W90" s="140"/>
      <c r="X90" s="139">
        <f t="shared" si="1"/>
        <v>76</v>
      </c>
      <c r="Y90" s="139"/>
      <c r="Z90" s="149">
        <v>40</v>
      </c>
      <c r="AA90" s="149"/>
      <c r="AB90" s="148"/>
      <c r="AC90" s="148"/>
      <c r="AD90" s="148">
        <v>36</v>
      </c>
      <c r="AE90" s="148"/>
      <c r="AF90" s="148">
        <f t="shared" si="2"/>
        <v>74</v>
      </c>
      <c r="AG90" s="148"/>
      <c r="AH90" s="68"/>
      <c r="AI90" s="69"/>
      <c r="AJ90" s="68"/>
      <c r="AK90" s="69"/>
      <c r="AL90" s="68"/>
      <c r="AM90" s="69"/>
      <c r="AN90" s="68"/>
      <c r="AO90" s="69"/>
      <c r="AP90" s="68">
        <v>2.5</v>
      </c>
      <c r="AQ90" s="69"/>
      <c r="AR90" s="143">
        <v>2.5</v>
      </c>
      <c r="AS90" s="144"/>
      <c r="AT90" s="68"/>
      <c r="AU90" s="69"/>
      <c r="AV90" s="68"/>
      <c r="AW90" s="71"/>
      <c r="AX90" s="70"/>
      <c r="AY90" s="63"/>
      <c r="AZ90" s="63"/>
      <c r="BA90" s="63"/>
      <c r="BB90" s="63">
        <v>2.5</v>
      </c>
      <c r="BC90" s="63">
        <v>2.5</v>
      </c>
      <c r="BD90" s="63"/>
      <c r="BE90" s="63"/>
      <c r="BF90" s="49">
        <f t="shared" si="0"/>
        <v>5</v>
      </c>
    </row>
    <row r="91" spans="1:58" s="8" customFormat="1" ht="18.75" customHeight="1">
      <c r="A91" s="145" t="s">
        <v>173</v>
      </c>
      <c r="B91" s="145"/>
      <c r="C91" s="146" t="s">
        <v>168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0"/>
      <c r="O91" s="140"/>
      <c r="P91" s="140" t="s">
        <v>213</v>
      </c>
      <c r="Q91" s="140"/>
      <c r="R91" s="140"/>
      <c r="S91" s="140"/>
      <c r="T91" s="141">
        <f t="shared" si="3"/>
        <v>3</v>
      </c>
      <c r="U91" s="141"/>
      <c r="V91" s="140">
        <v>90</v>
      </c>
      <c r="W91" s="140"/>
      <c r="X91" s="139">
        <f t="shared" si="1"/>
        <v>46</v>
      </c>
      <c r="Y91" s="139"/>
      <c r="Z91" s="145">
        <v>24</v>
      </c>
      <c r="AA91" s="145"/>
      <c r="AB91" s="140"/>
      <c r="AC91" s="140"/>
      <c r="AD91" s="140">
        <v>22</v>
      </c>
      <c r="AE91" s="140"/>
      <c r="AF91" s="139">
        <f t="shared" si="2"/>
        <v>44</v>
      </c>
      <c r="AG91" s="139"/>
      <c r="AH91" s="54"/>
      <c r="AI91" s="55"/>
      <c r="AJ91" s="54"/>
      <c r="AK91" s="55"/>
      <c r="AL91" s="54"/>
      <c r="AM91" s="55"/>
      <c r="AN91" s="54"/>
      <c r="AO91" s="55"/>
      <c r="AP91" s="54"/>
      <c r="AQ91" s="55"/>
      <c r="AR91" s="137">
        <v>3</v>
      </c>
      <c r="AS91" s="142"/>
      <c r="AT91" s="54"/>
      <c r="AU91" s="55"/>
      <c r="AV91" s="137"/>
      <c r="AW91" s="147"/>
      <c r="AX91" s="70"/>
      <c r="AY91" s="63"/>
      <c r="AZ91" s="63"/>
      <c r="BA91" s="63"/>
      <c r="BB91" s="63"/>
      <c r="BC91" s="63">
        <v>3</v>
      </c>
      <c r="BD91" s="63"/>
      <c r="BE91" s="63"/>
      <c r="BF91" s="49">
        <f>SUM(AX91:BE91)</f>
        <v>3</v>
      </c>
    </row>
    <row r="92" spans="1:58" s="8" customFormat="1" ht="18.75" customHeight="1">
      <c r="A92" s="145" t="s">
        <v>174</v>
      </c>
      <c r="B92" s="145"/>
      <c r="C92" s="146" t="s">
        <v>169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0">
        <v>7</v>
      </c>
      <c r="O92" s="140"/>
      <c r="P92" s="140"/>
      <c r="Q92" s="140"/>
      <c r="R92" s="140"/>
      <c r="S92" s="140"/>
      <c r="T92" s="141">
        <f t="shared" si="3"/>
        <v>3</v>
      </c>
      <c r="U92" s="141"/>
      <c r="V92" s="140">
        <v>90</v>
      </c>
      <c r="W92" s="140"/>
      <c r="X92" s="139">
        <f>SUM(Z92:AE92)</f>
        <v>46</v>
      </c>
      <c r="Y92" s="139"/>
      <c r="Z92" s="145">
        <v>24</v>
      </c>
      <c r="AA92" s="145"/>
      <c r="AB92" s="140"/>
      <c r="AC92" s="140"/>
      <c r="AD92" s="140">
        <v>22</v>
      </c>
      <c r="AE92" s="140"/>
      <c r="AF92" s="148">
        <f>V92-X92</f>
        <v>44</v>
      </c>
      <c r="AG92" s="148"/>
      <c r="AH92" s="68"/>
      <c r="AI92" s="69"/>
      <c r="AJ92" s="68"/>
      <c r="AK92" s="69"/>
      <c r="AL92" s="68"/>
      <c r="AM92" s="69"/>
      <c r="AN92" s="68"/>
      <c r="AO92" s="69"/>
      <c r="AP92" s="68"/>
      <c r="AQ92" s="69"/>
      <c r="AR92" s="68"/>
      <c r="AS92" s="69"/>
      <c r="AT92" s="143">
        <v>3</v>
      </c>
      <c r="AU92" s="144"/>
      <c r="AV92" s="68"/>
      <c r="AW92" s="71"/>
      <c r="AX92" s="70"/>
      <c r="AY92" s="63"/>
      <c r="AZ92" s="63"/>
      <c r="BA92" s="63"/>
      <c r="BB92" s="63"/>
      <c r="BC92" s="63"/>
      <c r="BD92" s="63">
        <v>3</v>
      </c>
      <c r="BE92" s="63"/>
      <c r="BF92" s="49">
        <f>SUM(AX92:BE92)</f>
        <v>3</v>
      </c>
    </row>
    <row r="93" spans="1:58" s="8" customFormat="1" ht="18.75" customHeight="1">
      <c r="A93" s="145" t="s">
        <v>175</v>
      </c>
      <c r="B93" s="145"/>
      <c r="C93" s="146" t="s">
        <v>170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0">
        <v>7</v>
      </c>
      <c r="O93" s="140"/>
      <c r="P93" s="140"/>
      <c r="Q93" s="140"/>
      <c r="R93" s="140"/>
      <c r="S93" s="140"/>
      <c r="T93" s="141">
        <f t="shared" si="3"/>
        <v>3</v>
      </c>
      <c r="U93" s="141"/>
      <c r="V93" s="140">
        <v>90</v>
      </c>
      <c r="W93" s="140"/>
      <c r="X93" s="139">
        <f>SUM(Z93:AE93)</f>
        <v>46</v>
      </c>
      <c r="Y93" s="139"/>
      <c r="Z93" s="145">
        <v>24</v>
      </c>
      <c r="AA93" s="145"/>
      <c r="AB93" s="140"/>
      <c r="AC93" s="140"/>
      <c r="AD93" s="140">
        <v>22</v>
      </c>
      <c r="AE93" s="140"/>
      <c r="AF93" s="139">
        <f>V93-X93</f>
        <v>44</v>
      </c>
      <c r="AG93" s="139"/>
      <c r="AH93" s="54"/>
      <c r="AI93" s="55"/>
      <c r="AJ93" s="54"/>
      <c r="AK93" s="55"/>
      <c r="AL93" s="54"/>
      <c r="AM93" s="55"/>
      <c r="AN93" s="54"/>
      <c r="AO93" s="55"/>
      <c r="AP93" s="54"/>
      <c r="AQ93" s="55"/>
      <c r="AR93" s="54"/>
      <c r="AS93" s="55"/>
      <c r="AT93" s="137">
        <v>3</v>
      </c>
      <c r="AU93" s="142"/>
      <c r="AV93" s="54"/>
      <c r="AW93" s="58"/>
      <c r="AX93" s="59"/>
      <c r="AY93" s="47"/>
      <c r="AZ93" s="47"/>
      <c r="BA93" s="47"/>
      <c r="BB93" s="47"/>
      <c r="BC93" s="47"/>
      <c r="BD93" s="47">
        <v>3</v>
      </c>
      <c r="BE93" s="47"/>
      <c r="BF93" s="49">
        <f>SUM(AX93:BE93)</f>
        <v>3</v>
      </c>
    </row>
    <row r="94" spans="1:58" s="8" customFormat="1" ht="28.5" customHeight="1">
      <c r="A94" s="145" t="s">
        <v>176</v>
      </c>
      <c r="B94" s="145"/>
      <c r="C94" s="146" t="s">
        <v>103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0"/>
      <c r="O94" s="140"/>
      <c r="P94" s="140" t="s">
        <v>265</v>
      </c>
      <c r="Q94" s="140"/>
      <c r="R94" s="140"/>
      <c r="S94" s="140"/>
      <c r="T94" s="141">
        <v>4.5</v>
      </c>
      <c r="U94" s="141"/>
      <c r="V94" s="140">
        <v>135</v>
      </c>
      <c r="W94" s="140"/>
      <c r="X94" s="139">
        <f t="shared" si="1"/>
        <v>0</v>
      </c>
      <c r="Y94" s="139"/>
      <c r="Z94" s="145"/>
      <c r="AA94" s="145"/>
      <c r="AB94" s="140"/>
      <c r="AC94" s="140"/>
      <c r="AD94" s="140"/>
      <c r="AE94" s="140"/>
      <c r="AF94" s="139">
        <f t="shared" si="2"/>
        <v>135</v>
      </c>
      <c r="AG94" s="139"/>
      <c r="AH94" s="54"/>
      <c r="AI94" s="55"/>
      <c r="AJ94" s="54"/>
      <c r="AK94" s="55"/>
      <c r="AL94" s="54"/>
      <c r="AM94" s="55"/>
      <c r="AN94" s="54"/>
      <c r="AO94" s="55"/>
      <c r="AP94" s="54"/>
      <c r="AQ94" s="55"/>
      <c r="AR94" s="54"/>
      <c r="AS94" s="55"/>
      <c r="AT94" s="54"/>
      <c r="AU94" s="55"/>
      <c r="AV94" s="54"/>
      <c r="AW94" s="58"/>
      <c r="AX94" s="59"/>
      <c r="AY94" s="47"/>
      <c r="AZ94" s="47"/>
      <c r="BA94" s="47">
        <v>1.5</v>
      </c>
      <c r="BB94" s="47"/>
      <c r="BC94" s="47">
        <v>1.5</v>
      </c>
      <c r="BD94" s="47">
        <v>1.5</v>
      </c>
      <c r="BE94" s="47"/>
      <c r="BF94" s="49">
        <f t="shared" si="0"/>
        <v>4.5</v>
      </c>
    </row>
    <row r="95" spans="1:58" s="33" customFormat="1" ht="17.25" customHeight="1" hidden="1">
      <c r="A95" s="145" t="s">
        <v>69</v>
      </c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0"/>
      <c r="O95" s="140"/>
      <c r="P95" s="140"/>
      <c r="Q95" s="140"/>
      <c r="R95" s="140"/>
      <c r="S95" s="140"/>
      <c r="T95" s="141">
        <f>V95/30</f>
        <v>0</v>
      </c>
      <c r="U95" s="141"/>
      <c r="V95" s="140"/>
      <c r="W95" s="140"/>
      <c r="X95" s="139">
        <f t="shared" si="1"/>
        <v>0</v>
      </c>
      <c r="Y95" s="139"/>
      <c r="Z95" s="145"/>
      <c r="AA95" s="145"/>
      <c r="AB95" s="140"/>
      <c r="AC95" s="140"/>
      <c r="AD95" s="140"/>
      <c r="AE95" s="140"/>
      <c r="AF95" s="139">
        <f t="shared" si="2"/>
        <v>0</v>
      </c>
      <c r="AG95" s="139"/>
      <c r="AH95" s="54"/>
      <c r="AI95" s="55"/>
      <c r="AJ95" s="54"/>
      <c r="AK95" s="55"/>
      <c r="AL95" s="54"/>
      <c r="AM95" s="55"/>
      <c r="AN95" s="54"/>
      <c r="AO95" s="55"/>
      <c r="AP95" s="54"/>
      <c r="AQ95" s="55"/>
      <c r="AR95" s="54"/>
      <c r="AS95" s="55"/>
      <c r="AT95" s="54"/>
      <c r="AU95" s="55"/>
      <c r="AV95" s="54"/>
      <c r="AW95" s="58"/>
      <c r="AX95" s="62"/>
      <c r="AY95" s="56"/>
      <c r="AZ95" s="56"/>
      <c r="BA95" s="56"/>
      <c r="BB95" s="56"/>
      <c r="BC95" s="56"/>
      <c r="BD95" s="56"/>
      <c r="BE95" s="56"/>
      <c r="BF95" s="49">
        <f t="shared" si="0"/>
        <v>0</v>
      </c>
    </row>
    <row r="96" spans="1:58" s="33" customFormat="1" ht="16.5" customHeight="1" hidden="1">
      <c r="A96" s="145" t="s">
        <v>70</v>
      </c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0"/>
      <c r="O96" s="140"/>
      <c r="P96" s="140"/>
      <c r="Q96" s="140"/>
      <c r="R96" s="140"/>
      <c r="S96" s="140"/>
      <c r="T96" s="141">
        <f>V96/30</f>
        <v>0</v>
      </c>
      <c r="U96" s="141"/>
      <c r="V96" s="140"/>
      <c r="W96" s="140"/>
      <c r="X96" s="139">
        <f t="shared" si="1"/>
        <v>0</v>
      </c>
      <c r="Y96" s="139"/>
      <c r="Z96" s="145"/>
      <c r="AA96" s="145"/>
      <c r="AB96" s="140"/>
      <c r="AC96" s="140"/>
      <c r="AD96" s="140"/>
      <c r="AE96" s="140"/>
      <c r="AF96" s="139">
        <f t="shared" si="2"/>
        <v>0</v>
      </c>
      <c r="AG96" s="139"/>
      <c r="AH96" s="54"/>
      <c r="AI96" s="55"/>
      <c r="AJ96" s="54"/>
      <c r="AK96" s="55"/>
      <c r="AL96" s="54"/>
      <c r="AM96" s="55"/>
      <c r="AN96" s="54"/>
      <c r="AO96" s="55"/>
      <c r="AP96" s="54"/>
      <c r="AQ96" s="55"/>
      <c r="AR96" s="54"/>
      <c r="AS96" s="55"/>
      <c r="AT96" s="54"/>
      <c r="AU96" s="55"/>
      <c r="AV96" s="54"/>
      <c r="AW96" s="58"/>
      <c r="AX96" s="62"/>
      <c r="AY96" s="56"/>
      <c r="AZ96" s="56"/>
      <c r="BA96" s="56"/>
      <c r="BB96" s="56"/>
      <c r="BC96" s="56"/>
      <c r="BD96" s="56"/>
      <c r="BE96" s="56"/>
      <c r="BF96" s="49">
        <f t="shared" si="0"/>
        <v>0</v>
      </c>
    </row>
    <row r="97" spans="1:58" s="8" customFormat="1" ht="24" customHeight="1" hidden="1">
      <c r="A97" s="145" t="s">
        <v>71</v>
      </c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0"/>
      <c r="O97" s="140"/>
      <c r="P97" s="140"/>
      <c r="Q97" s="140"/>
      <c r="R97" s="140"/>
      <c r="S97" s="140"/>
      <c r="T97" s="141">
        <f>V97/36</f>
        <v>0</v>
      </c>
      <c r="U97" s="141"/>
      <c r="V97" s="140"/>
      <c r="W97" s="140"/>
      <c r="X97" s="139">
        <f t="shared" si="1"/>
        <v>0</v>
      </c>
      <c r="Y97" s="139"/>
      <c r="Z97" s="145"/>
      <c r="AA97" s="145"/>
      <c r="AB97" s="140"/>
      <c r="AC97" s="140"/>
      <c r="AD97" s="140"/>
      <c r="AE97" s="140"/>
      <c r="AF97" s="139">
        <f t="shared" si="2"/>
        <v>0</v>
      </c>
      <c r="AG97" s="139"/>
      <c r="AH97" s="54"/>
      <c r="AI97" s="55"/>
      <c r="AJ97" s="54"/>
      <c r="AK97" s="55"/>
      <c r="AL97" s="54"/>
      <c r="AM97" s="55"/>
      <c r="AN97" s="54"/>
      <c r="AO97" s="55"/>
      <c r="AP97" s="54"/>
      <c r="AQ97" s="55"/>
      <c r="AR97" s="54"/>
      <c r="AS97" s="55"/>
      <c r="AT97" s="54"/>
      <c r="AU97" s="55"/>
      <c r="AV97" s="54"/>
      <c r="AW97" s="58"/>
      <c r="AX97" s="59"/>
      <c r="AY97" s="47"/>
      <c r="AZ97" s="47"/>
      <c r="BA97" s="47"/>
      <c r="BB97" s="47"/>
      <c r="BC97" s="47"/>
      <c r="BD97" s="47"/>
      <c r="BE97" s="47"/>
      <c r="BF97" s="49">
        <f t="shared" si="0"/>
        <v>0</v>
      </c>
    </row>
    <row r="98" spans="1:58" s="8" customFormat="1" ht="26.25" customHeight="1" hidden="1">
      <c r="A98" s="145"/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0"/>
      <c r="O98" s="140"/>
      <c r="P98" s="140"/>
      <c r="Q98" s="140"/>
      <c r="R98" s="140"/>
      <c r="S98" s="140"/>
      <c r="T98" s="141">
        <f aca="true" t="shared" si="4" ref="T98:T104">V98/36</f>
        <v>0</v>
      </c>
      <c r="U98" s="141"/>
      <c r="V98" s="140"/>
      <c r="W98" s="140"/>
      <c r="X98" s="139">
        <f t="shared" si="1"/>
        <v>0</v>
      </c>
      <c r="Y98" s="139"/>
      <c r="Z98" s="145"/>
      <c r="AA98" s="145"/>
      <c r="AB98" s="140"/>
      <c r="AC98" s="140"/>
      <c r="AD98" s="140"/>
      <c r="AE98" s="140"/>
      <c r="AF98" s="139">
        <f t="shared" si="2"/>
        <v>0</v>
      </c>
      <c r="AG98" s="139"/>
      <c r="AH98" s="54"/>
      <c r="AI98" s="55"/>
      <c r="AJ98" s="54"/>
      <c r="AK98" s="55"/>
      <c r="AL98" s="54"/>
      <c r="AM98" s="55"/>
      <c r="AN98" s="54"/>
      <c r="AO98" s="55"/>
      <c r="AP98" s="54"/>
      <c r="AQ98" s="55"/>
      <c r="AR98" s="54"/>
      <c r="AS98" s="55"/>
      <c r="AT98" s="54"/>
      <c r="AU98" s="55"/>
      <c r="AV98" s="54"/>
      <c r="AW98" s="58"/>
      <c r="AX98" s="59"/>
      <c r="AY98" s="47"/>
      <c r="AZ98" s="47"/>
      <c r="BA98" s="47"/>
      <c r="BB98" s="47"/>
      <c r="BC98" s="47"/>
      <c r="BD98" s="47"/>
      <c r="BE98" s="47"/>
      <c r="BF98" s="49">
        <f t="shared" si="0"/>
        <v>0</v>
      </c>
    </row>
    <row r="99" spans="1:58" s="8" customFormat="1" ht="24" customHeight="1" hidden="1">
      <c r="A99" s="145"/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0"/>
      <c r="O99" s="140"/>
      <c r="P99" s="140"/>
      <c r="Q99" s="140"/>
      <c r="R99" s="140"/>
      <c r="S99" s="140"/>
      <c r="T99" s="141">
        <f t="shared" si="4"/>
        <v>0</v>
      </c>
      <c r="U99" s="141"/>
      <c r="V99" s="140"/>
      <c r="W99" s="140"/>
      <c r="X99" s="139">
        <f t="shared" si="1"/>
        <v>0</v>
      </c>
      <c r="Y99" s="139"/>
      <c r="Z99" s="145"/>
      <c r="AA99" s="145"/>
      <c r="AB99" s="140"/>
      <c r="AC99" s="140"/>
      <c r="AD99" s="140"/>
      <c r="AE99" s="140"/>
      <c r="AF99" s="139">
        <f t="shared" si="2"/>
        <v>0</v>
      </c>
      <c r="AG99" s="139"/>
      <c r="AH99" s="54"/>
      <c r="AI99" s="55"/>
      <c r="AJ99" s="54"/>
      <c r="AK99" s="55"/>
      <c r="AL99" s="54"/>
      <c r="AM99" s="55"/>
      <c r="AN99" s="54"/>
      <c r="AO99" s="55"/>
      <c r="AP99" s="54"/>
      <c r="AQ99" s="55"/>
      <c r="AR99" s="54"/>
      <c r="AS99" s="55"/>
      <c r="AT99" s="54"/>
      <c r="AU99" s="55"/>
      <c r="AV99" s="54"/>
      <c r="AW99" s="58"/>
      <c r="AX99" s="59"/>
      <c r="AY99" s="47"/>
      <c r="AZ99" s="47"/>
      <c r="BA99" s="47"/>
      <c r="BB99" s="47"/>
      <c r="BC99" s="47"/>
      <c r="BD99" s="47"/>
      <c r="BE99" s="47"/>
      <c r="BF99" s="49">
        <f t="shared" si="0"/>
        <v>0</v>
      </c>
    </row>
    <row r="100" spans="1:58" s="8" customFormat="1" ht="20.25" customHeight="1" hidden="1">
      <c r="A100" s="145"/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0"/>
      <c r="O100" s="140"/>
      <c r="P100" s="140"/>
      <c r="Q100" s="140"/>
      <c r="R100" s="140"/>
      <c r="S100" s="140"/>
      <c r="T100" s="141">
        <f t="shared" si="4"/>
        <v>0</v>
      </c>
      <c r="U100" s="141"/>
      <c r="V100" s="140"/>
      <c r="W100" s="140"/>
      <c r="X100" s="139">
        <f t="shared" si="1"/>
        <v>0</v>
      </c>
      <c r="Y100" s="139"/>
      <c r="Z100" s="145"/>
      <c r="AA100" s="145"/>
      <c r="AB100" s="140"/>
      <c r="AC100" s="140"/>
      <c r="AD100" s="140"/>
      <c r="AE100" s="140"/>
      <c r="AF100" s="139">
        <f t="shared" si="2"/>
        <v>0</v>
      </c>
      <c r="AG100" s="139"/>
      <c r="AH100" s="54"/>
      <c r="AI100" s="55"/>
      <c r="AJ100" s="54"/>
      <c r="AK100" s="55"/>
      <c r="AL100" s="54"/>
      <c r="AM100" s="55"/>
      <c r="AN100" s="54"/>
      <c r="AO100" s="55"/>
      <c r="AP100" s="54"/>
      <c r="AQ100" s="55"/>
      <c r="AR100" s="54"/>
      <c r="AS100" s="55"/>
      <c r="AT100" s="54"/>
      <c r="AU100" s="55"/>
      <c r="AV100" s="54"/>
      <c r="AW100" s="58"/>
      <c r="AX100" s="59"/>
      <c r="AY100" s="47"/>
      <c r="AZ100" s="47"/>
      <c r="BA100" s="47"/>
      <c r="BB100" s="47"/>
      <c r="BC100" s="47"/>
      <c r="BD100" s="47"/>
      <c r="BE100" s="47"/>
      <c r="BF100" s="49">
        <f t="shared" si="0"/>
        <v>0</v>
      </c>
    </row>
    <row r="101" spans="1:58" s="8" customFormat="1" ht="22.5" customHeight="1" hidden="1">
      <c r="A101" s="145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0"/>
      <c r="O101" s="140"/>
      <c r="P101" s="140"/>
      <c r="Q101" s="140"/>
      <c r="R101" s="140"/>
      <c r="S101" s="140"/>
      <c r="T101" s="141">
        <f t="shared" si="4"/>
        <v>0</v>
      </c>
      <c r="U101" s="141"/>
      <c r="V101" s="140"/>
      <c r="W101" s="140"/>
      <c r="X101" s="139">
        <f t="shared" si="1"/>
        <v>0</v>
      </c>
      <c r="Y101" s="139"/>
      <c r="Z101" s="145"/>
      <c r="AA101" s="145"/>
      <c r="AB101" s="140"/>
      <c r="AC101" s="140"/>
      <c r="AD101" s="140"/>
      <c r="AE101" s="140"/>
      <c r="AF101" s="139">
        <f t="shared" si="2"/>
        <v>0</v>
      </c>
      <c r="AG101" s="139"/>
      <c r="AH101" s="54"/>
      <c r="AI101" s="55"/>
      <c r="AJ101" s="54"/>
      <c r="AK101" s="55"/>
      <c r="AL101" s="54"/>
      <c r="AM101" s="55"/>
      <c r="AN101" s="54"/>
      <c r="AO101" s="55"/>
      <c r="AP101" s="54"/>
      <c r="AQ101" s="55"/>
      <c r="AR101" s="54"/>
      <c r="AS101" s="55"/>
      <c r="AT101" s="54"/>
      <c r="AU101" s="55"/>
      <c r="AV101" s="54"/>
      <c r="AW101" s="58"/>
      <c r="AX101" s="59"/>
      <c r="AY101" s="47"/>
      <c r="AZ101" s="47"/>
      <c r="BA101" s="47"/>
      <c r="BB101" s="47"/>
      <c r="BC101" s="47"/>
      <c r="BD101" s="47"/>
      <c r="BE101" s="47"/>
      <c r="BF101" s="49">
        <f t="shared" si="0"/>
        <v>0</v>
      </c>
    </row>
    <row r="102" spans="1:58" s="8" customFormat="1" ht="21.75" customHeight="1" hidden="1">
      <c r="A102" s="145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0"/>
      <c r="O102" s="140"/>
      <c r="P102" s="140"/>
      <c r="Q102" s="140"/>
      <c r="R102" s="140"/>
      <c r="S102" s="140"/>
      <c r="T102" s="141">
        <f t="shared" si="4"/>
        <v>0</v>
      </c>
      <c r="U102" s="141"/>
      <c r="V102" s="140"/>
      <c r="W102" s="140"/>
      <c r="X102" s="139">
        <f t="shared" si="1"/>
        <v>0</v>
      </c>
      <c r="Y102" s="139"/>
      <c r="Z102" s="145"/>
      <c r="AA102" s="145"/>
      <c r="AB102" s="140"/>
      <c r="AC102" s="140"/>
      <c r="AD102" s="140"/>
      <c r="AE102" s="140"/>
      <c r="AF102" s="139">
        <f t="shared" si="2"/>
        <v>0</v>
      </c>
      <c r="AG102" s="139"/>
      <c r="AH102" s="54"/>
      <c r="AI102" s="55"/>
      <c r="AJ102" s="54"/>
      <c r="AK102" s="55"/>
      <c r="AL102" s="54"/>
      <c r="AM102" s="55"/>
      <c r="AN102" s="54"/>
      <c r="AO102" s="55"/>
      <c r="AP102" s="54"/>
      <c r="AQ102" s="55"/>
      <c r="AR102" s="54"/>
      <c r="AS102" s="55"/>
      <c r="AT102" s="54"/>
      <c r="AU102" s="55"/>
      <c r="AV102" s="54"/>
      <c r="AW102" s="58"/>
      <c r="AX102" s="59"/>
      <c r="AY102" s="47"/>
      <c r="AZ102" s="47"/>
      <c r="BA102" s="47"/>
      <c r="BB102" s="47"/>
      <c r="BC102" s="47"/>
      <c r="BD102" s="47"/>
      <c r="BE102" s="47"/>
      <c r="BF102" s="49">
        <f t="shared" si="0"/>
        <v>0</v>
      </c>
    </row>
    <row r="103" spans="1:58" s="8" customFormat="1" ht="26.25" customHeight="1" hidden="1">
      <c r="A103" s="145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0"/>
      <c r="O103" s="140"/>
      <c r="P103" s="140"/>
      <c r="Q103" s="140"/>
      <c r="R103" s="140"/>
      <c r="S103" s="140"/>
      <c r="T103" s="141">
        <f t="shared" si="4"/>
        <v>0</v>
      </c>
      <c r="U103" s="141"/>
      <c r="V103" s="140"/>
      <c r="W103" s="140"/>
      <c r="X103" s="139">
        <f t="shared" si="1"/>
        <v>0</v>
      </c>
      <c r="Y103" s="139"/>
      <c r="Z103" s="145"/>
      <c r="AA103" s="145"/>
      <c r="AB103" s="140"/>
      <c r="AC103" s="140"/>
      <c r="AD103" s="140"/>
      <c r="AE103" s="140"/>
      <c r="AF103" s="139">
        <f t="shared" si="2"/>
        <v>0</v>
      </c>
      <c r="AG103" s="139"/>
      <c r="AH103" s="54"/>
      <c r="AI103" s="55"/>
      <c r="AJ103" s="54"/>
      <c r="AK103" s="55"/>
      <c r="AL103" s="54"/>
      <c r="AM103" s="55"/>
      <c r="AN103" s="54"/>
      <c r="AO103" s="55"/>
      <c r="AP103" s="54"/>
      <c r="AQ103" s="55"/>
      <c r="AR103" s="54"/>
      <c r="AS103" s="55"/>
      <c r="AT103" s="54"/>
      <c r="AU103" s="55"/>
      <c r="AV103" s="54"/>
      <c r="AW103" s="58"/>
      <c r="AX103" s="59"/>
      <c r="AY103" s="47"/>
      <c r="AZ103" s="47"/>
      <c r="BA103" s="47"/>
      <c r="BB103" s="47"/>
      <c r="BC103" s="47"/>
      <c r="BD103" s="47"/>
      <c r="BE103" s="47"/>
      <c r="BF103" s="49">
        <f t="shared" si="0"/>
        <v>0</v>
      </c>
    </row>
    <row r="104" spans="1:58" s="8" customFormat="1" ht="15.75" customHeight="1" hidden="1">
      <c r="A104" s="145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0"/>
      <c r="O104" s="140"/>
      <c r="P104" s="140"/>
      <c r="Q104" s="140"/>
      <c r="R104" s="140"/>
      <c r="S104" s="140"/>
      <c r="T104" s="141">
        <f t="shared" si="4"/>
        <v>0</v>
      </c>
      <c r="U104" s="141"/>
      <c r="V104" s="140"/>
      <c r="W104" s="140"/>
      <c r="X104" s="139">
        <f t="shared" si="1"/>
        <v>0</v>
      </c>
      <c r="Y104" s="139"/>
      <c r="Z104" s="145"/>
      <c r="AA104" s="145"/>
      <c r="AB104" s="140"/>
      <c r="AC104" s="140"/>
      <c r="AD104" s="140"/>
      <c r="AE104" s="140"/>
      <c r="AF104" s="139">
        <f t="shared" si="2"/>
        <v>0</v>
      </c>
      <c r="AG104" s="139"/>
      <c r="AH104" s="54"/>
      <c r="AI104" s="55"/>
      <c r="AJ104" s="54"/>
      <c r="AK104" s="55"/>
      <c r="AL104" s="54"/>
      <c r="AM104" s="55"/>
      <c r="AN104" s="54"/>
      <c r="AO104" s="55"/>
      <c r="AP104" s="54"/>
      <c r="AQ104" s="55"/>
      <c r="AR104" s="54"/>
      <c r="AS104" s="55"/>
      <c r="AT104" s="54"/>
      <c r="AU104" s="55"/>
      <c r="AV104" s="54"/>
      <c r="AW104" s="58"/>
      <c r="AX104" s="59"/>
      <c r="AY104" s="47"/>
      <c r="AZ104" s="47"/>
      <c r="BA104" s="47"/>
      <c r="BB104" s="47"/>
      <c r="BC104" s="47"/>
      <c r="BD104" s="47"/>
      <c r="BE104" s="47"/>
      <c r="BF104" s="49">
        <f t="shared" si="0"/>
        <v>0</v>
      </c>
    </row>
    <row r="105" spans="1:58" s="21" customFormat="1" ht="21.75" customHeight="1">
      <c r="A105" s="206"/>
      <c r="B105" s="206"/>
      <c r="C105" s="211" t="s">
        <v>78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08"/>
      <c r="O105" s="208"/>
      <c r="P105" s="208"/>
      <c r="Q105" s="208"/>
      <c r="R105" s="208"/>
      <c r="S105" s="208"/>
      <c r="T105" s="151">
        <f>SUM(T72:U104)</f>
        <v>133</v>
      </c>
      <c r="U105" s="151"/>
      <c r="V105" s="151">
        <f>SUM(V72:W104)</f>
        <v>3990</v>
      </c>
      <c r="W105" s="151"/>
      <c r="X105" s="151">
        <f>SUM(X72:Y104)</f>
        <v>1624</v>
      </c>
      <c r="Y105" s="151"/>
      <c r="Z105" s="151">
        <f>SUM(Z72:AA104)</f>
        <v>816</v>
      </c>
      <c r="AA105" s="151"/>
      <c r="AB105" s="151">
        <f>SUM(AB72:AC104)</f>
        <v>0</v>
      </c>
      <c r="AC105" s="151"/>
      <c r="AD105" s="151">
        <f>SUM(AD72:AE104)</f>
        <v>808</v>
      </c>
      <c r="AE105" s="151"/>
      <c r="AF105" s="151">
        <f>SUM(AF72:AG104)</f>
        <v>2366</v>
      </c>
      <c r="AG105" s="151"/>
      <c r="AH105" s="151">
        <f>SUM(AH72:AI104)</f>
        <v>17.5</v>
      </c>
      <c r="AI105" s="151"/>
      <c r="AJ105" s="151">
        <f>SUM(AJ72:AK104)</f>
        <v>16</v>
      </c>
      <c r="AK105" s="151"/>
      <c r="AL105" s="151">
        <f>SUM(AL72:AM104)</f>
        <v>12</v>
      </c>
      <c r="AM105" s="151"/>
      <c r="AN105" s="151">
        <f>SUM(AN72:AO104)</f>
        <v>14</v>
      </c>
      <c r="AO105" s="151"/>
      <c r="AP105" s="151">
        <f>SUM(AP72:AQ104)</f>
        <v>12</v>
      </c>
      <c r="AQ105" s="151"/>
      <c r="AR105" s="151">
        <f>SUM(AR72:AS104)</f>
        <v>14</v>
      </c>
      <c r="AS105" s="151"/>
      <c r="AT105" s="151">
        <f>SUM(AT72:AU104)</f>
        <v>12</v>
      </c>
      <c r="AU105" s="151"/>
      <c r="AV105" s="151">
        <f>SUM(AV72:AW104)</f>
        <v>8</v>
      </c>
      <c r="AW105" s="152"/>
      <c r="AX105" s="59"/>
      <c r="AY105" s="47"/>
      <c r="AZ105" s="47"/>
      <c r="BA105" s="47"/>
      <c r="BB105" s="47"/>
      <c r="BC105" s="47"/>
      <c r="BD105" s="47"/>
      <c r="BE105" s="47"/>
      <c r="BF105" s="49">
        <f t="shared" si="0"/>
        <v>0</v>
      </c>
    </row>
    <row r="106" spans="1:58" s="21" customFormat="1" ht="22.5" customHeight="1">
      <c r="A106" s="206"/>
      <c r="B106" s="206"/>
      <c r="C106" s="207" t="s">
        <v>115</v>
      </c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8"/>
      <c r="O106" s="208"/>
      <c r="P106" s="208"/>
      <c r="Q106" s="208"/>
      <c r="R106" s="208"/>
      <c r="S106" s="208"/>
      <c r="T106" s="151">
        <f>T70+T105</f>
        <v>150</v>
      </c>
      <c r="U106" s="151"/>
      <c r="V106" s="151">
        <f>V70+V105</f>
        <v>4500</v>
      </c>
      <c r="W106" s="151"/>
      <c r="X106" s="151">
        <f>X70+X105</f>
        <v>1864</v>
      </c>
      <c r="Y106" s="151"/>
      <c r="Z106" s="151">
        <f>Z70+Z105</f>
        <v>892</v>
      </c>
      <c r="AA106" s="151"/>
      <c r="AB106" s="151">
        <f>AB70+AB105</f>
        <v>0</v>
      </c>
      <c r="AC106" s="151"/>
      <c r="AD106" s="151">
        <f>AD70+AD105</f>
        <v>972</v>
      </c>
      <c r="AE106" s="151"/>
      <c r="AF106" s="151">
        <f>AF70+AF105</f>
        <v>2636</v>
      </c>
      <c r="AG106" s="151"/>
      <c r="AH106" s="151">
        <f>AH70+AH105</f>
        <v>21</v>
      </c>
      <c r="AI106" s="151"/>
      <c r="AJ106" s="151">
        <f>AJ70+AJ105</f>
        <v>21</v>
      </c>
      <c r="AK106" s="151"/>
      <c r="AL106" s="151">
        <f>AL70+AL105</f>
        <v>15</v>
      </c>
      <c r="AM106" s="151"/>
      <c r="AN106" s="151">
        <f>AN70+AN105</f>
        <v>18</v>
      </c>
      <c r="AO106" s="151"/>
      <c r="AP106" s="151">
        <f>AP70+AP105</f>
        <v>12</v>
      </c>
      <c r="AQ106" s="151"/>
      <c r="AR106" s="151">
        <f>AR70+AR105</f>
        <v>14</v>
      </c>
      <c r="AS106" s="151"/>
      <c r="AT106" s="151">
        <f>AT70+AT105</f>
        <v>12</v>
      </c>
      <c r="AU106" s="151"/>
      <c r="AV106" s="151">
        <f>AV70+AV105</f>
        <v>8</v>
      </c>
      <c r="AW106" s="152"/>
      <c r="AX106" s="59"/>
      <c r="AY106" s="47"/>
      <c r="AZ106" s="47"/>
      <c r="BA106" s="47"/>
      <c r="BB106" s="47"/>
      <c r="BC106" s="47"/>
      <c r="BD106" s="47"/>
      <c r="BE106" s="47"/>
      <c r="BF106" s="49">
        <f t="shared" si="0"/>
        <v>0</v>
      </c>
    </row>
    <row r="107" spans="1:58" s="8" customFormat="1" ht="18.75">
      <c r="A107" s="156" t="s">
        <v>116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59"/>
      <c r="AY107" s="47"/>
      <c r="AZ107" s="47"/>
      <c r="BA107" s="47"/>
      <c r="BB107" s="47"/>
      <c r="BC107" s="47"/>
      <c r="BD107" s="47"/>
      <c r="BE107" s="47"/>
      <c r="BF107" s="49">
        <f t="shared" si="0"/>
        <v>0</v>
      </c>
    </row>
    <row r="108" spans="1:58" s="8" customFormat="1" ht="17.25" customHeight="1">
      <c r="A108" s="156" t="s">
        <v>113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59"/>
      <c r="AY108" s="47"/>
      <c r="AZ108" s="47"/>
      <c r="BA108" s="47"/>
      <c r="BB108" s="47"/>
      <c r="BC108" s="47"/>
      <c r="BD108" s="47"/>
      <c r="BE108" s="47"/>
      <c r="BF108" s="49">
        <f t="shared" si="0"/>
        <v>0</v>
      </c>
    </row>
    <row r="109" spans="1:58" s="8" customFormat="1" ht="31.5" customHeight="1">
      <c r="A109" s="137" t="s">
        <v>139</v>
      </c>
      <c r="B109" s="142"/>
      <c r="C109" s="146" t="s">
        <v>208</v>
      </c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0"/>
      <c r="O109" s="140"/>
      <c r="P109" s="140" t="s">
        <v>167</v>
      </c>
      <c r="Q109" s="140"/>
      <c r="R109" s="140"/>
      <c r="S109" s="140"/>
      <c r="T109" s="141">
        <v>4</v>
      </c>
      <c r="U109" s="141"/>
      <c r="V109" s="140">
        <f>T109*30</f>
        <v>120</v>
      </c>
      <c r="W109" s="140"/>
      <c r="X109" s="139">
        <f>SUM(Z109:AE109)</f>
        <v>40</v>
      </c>
      <c r="Y109" s="139"/>
      <c r="Z109" s="145">
        <v>22</v>
      </c>
      <c r="AA109" s="145"/>
      <c r="AB109" s="140"/>
      <c r="AC109" s="140"/>
      <c r="AD109" s="140">
        <v>18</v>
      </c>
      <c r="AE109" s="140"/>
      <c r="AF109" s="139">
        <f>V109-X109</f>
        <v>80</v>
      </c>
      <c r="AG109" s="139"/>
      <c r="AH109" s="54"/>
      <c r="AI109" s="55"/>
      <c r="AJ109" s="54"/>
      <c r="AK109" s="55"/>
      <c r="AL109" s="54">
        <v>3</v>
      </c>
      <c r="AM109" s="55"/>
      <c r="AN109" s="54"/>
      <c r="AO109" s="55"/>
      <c r="AP109" s="54"/>
      <c r="AQ109" s="55"/>
      <c r="AR109" s="54"/>
      <c r="AS109" s="55"/>
      <c r="AT109" s="54"/>
      <c r="AU109" s="55"/>
      <c r="AV109" s="54"/>
      <c r="AW109" s="58"/>
      <c r="AX109" s="59"/>
      <c r="AY109" s="47"/>
      <c r="AZ109" s="47">
        <v>4</v>
      </c>
      <c r="BA109" s="47"/>
      <c r="BB109" s="47"/>
      <c r="BC109" s="47"/>
      <c r="BD109" s="47"/>
      <c r="BE109" s="47"/>
      <c r="BF109" s="49">
        <f t="shared" si="0"/>
        <v>4</v>
      </c>
    </row>
    <row r="110" spans="1:58" s="8" customFormat="1" ht="30.75" customHeight="1">
      <c r="A110" s="137" t="s">
        <v>140</v>
      </c>
      <c r="B110" s="142"/>
      <c r="C110" s="146" t="s">
        <v>209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0"/>
      <c r="O110" s="140"/>
      <c r="P110" s="140" t="s">
        <v>211</v>
      </c>
      <c r="Q110" s="140"/>
      <c r="R110" s="140"/>
      <c r="S110" s="140"/>
      <c r="T110" s="141">
        <f>V110/30</f>
        <v>3</v>
      </c>
      <c r="U110" s="141"/>
      <c r="V110" s="197">
        <v>90</v>
      </c>
      <c r="W110" s="198"/>
      <c r="X110" s="139">
        <f>SUM(Z110:AE110)</f>
        <v>30</v>
      </c>
      <c r="Y110" s="139"/>
      <c r="Z110" s="145">
        <v>16</v>
      </c>
      <c r="AA110" s="145"/>
      <c r="AB110" s="140"/>
      <c r="AC110" s="140"/>
      <c r="AD110" s="140">
        <v>14</v>
      </c>
      <c r="AE110" s="140"/>
      <c r="AF110" s="139">
        <f>V110-X110</f>
        <v>60</v>
      </c>
      <c r="AG110" s="139"/>
      <c r="AH110" s="54"/>
      <c r="AI110" s="55"/>
      <c r="AJ110" s="54"/>
      <c r="AK110" s="55"/>
      <c r="AL110" s="54"/>
      <c r="AM110" s="55"/>
      <c r="AN110" s="54"/>
      <c r="AO110" s="55"/>
      <c r="AP110" s="54">
        <v>2</v>
      </c>
      <c r="AQ110" s="55"/>
      <c r="AR110" s="54"/>
      <c r="AS110" s="55"/>
      <c r="AT110" s="54"/>
      <c r="AU110" s="55"/>
      <c r="AV110" s="54"/>
      <c r="AW110" s="58"/>
      <c r="AX110" s="59"/>
      <c r="AY110" s="47"/>
      <c r="AZ110" s="47"/>
      <c r="BA110" s="47"/>
      <c r="BB110" s="47">
        <v>3</v>
      </c>
      <c r="BC110" s="47"/>
      <c r="BD110" s="47"/>
      <c r="BE110" s="47"/>
      <c r="BF110" s="49">
        <f t="shared" si="0"/>
        <v>3</v>
      </c>
    </row>
    <row r="111" spans="1:58" s="8" customFormat="1" ht="18.75" customHeight="1">
      <c r="A111" s="145" t="s">
        <v>141</v>
      </c>
      <c r="B111" s="145"/>
      <c r="C111" s="146" t="s">
        <v>210</v>
      </c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0"/>
      <c r="O111" s="140"/>
      <c r="P111" s="140" t="s">
        <v>212</v>
      </c>
      <c r="Q111" s="140"/>
      <c r="R111" s="140"/>
      <c r="S111" s="140"/>
      <c r="T111" s="141">
        <f>V111/30</f>
        <v>3</v>
      </c>
      <c r="U111" s="141"/>
      <c r="V111" s="197">
        <v>90</v>
      </c>
      <c r="W111" s="198"/>
      <c r="X111" s="139">
        <f>SUM(Z111:AE111)</f>
        <v>30</v>
      </c>
      <c r="Y111" s="139"/>
      <c r="Z111" s="145">
        <v>16</v>
      </c>
      <c r="AA111" s="145"/>
      <c r="AB111" s="140"/>
      <c r="AC111" s="140"/>
      <c r="AD111" s="140">
        <v>14</v>
      </c>
      <c r="AE111" s="140"/>
      <c r="AF111" s="139">
        <f>V111-X111</f>
        <v>60</v>
      </c>
      <c r="AG111" s="139"/>
      <c r="AH111" s="68"/>
      <c r="AI111" s="69"/>
      <c r="AJ111" s="68"/>
      <c r="AK111" s="69"/>
      <c r="AL111" s="68"/>
      <c r="AM111" s="69"/>
      <c r="AN111" s="68"/>
      <c r="AO111" s="69"/>
      <c r="AP111" s="68"/>
      <c r="AQ111" s="69"/>
      <c r="AR111" s="68"/>
      <c r="AS111" s="69"/>
      <c r="AT111" s="68">
        <v>2</v>
      </c>
      <c r="AU111" s="69"/>
      <c r="AV111" s="68"/>
      <c r="AW111" s="71"/>
      <c r="AX111" s="59"/>
      <c r="AY111" s="47"/>
      <c r="AZ111" s="47"/>
      <c r="BA111" s="47"/>
      <c r="BB111" s="47"/>
      <c r="BC111" s="47"/>
      <c r="BD111" s="47">
        <v>3</v>
      </c>
      <c r="BE111" s="47"/>
      <c r="BF111" s="49">
        <f t="shared" si="0"/>
        <v>3</v>
      </c>
    </row>
    <row r="112" spans="1:58" s="21" customFormat="1" ht="21.75" customHeight="1">
      <c r="A112" s="206"/>
      <c r="B112" s="206"/>
      <c r="C112" s="211" t="s">
        <v>78</v>
      </c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08"/>
      <c r="O112" s="208"/>
      <c r="P112" s="208"/>
      <c r="Q112" s="208"/>
      <c r="R112" s="208"/>
      <c r="S112" s="208"/>
      <c r="T112" s="151">
        <f>SUM(T109:U111)</f>
        <v>10</v>
      </c>
      <c r="U112" s="151"/>
      <c r="V112" s="151">
        <f>SUM(V109:W111)</f>
        <v>300</v>
      </c>
      <c r="W112" s="151"/>
      <c r="X112" s="151">
        <f>SUM(X109:Y111)</f>
        <v>100</v>
      </c>
      <c r="Y112" s="151"/>
      <c r="Z112" s="151">
        <f>SUM(Z109:AA111)</f>
        <v>54</v>
      </c>
      <c r="AA112" s="151"/>
      <c r="AB112" s="151">
        <f>SUM(AB109:AC111)</f>
        <v>0</v>
      </c>
      <c r="AC112" s="151"/>
      <c r="AD112" s="151">
        <f>SUM(AD109:AE111)</f>
        <v>46</v>
      </c>
      <c r="AE112" s="151"/>
      <c r="AF112" s="151">
        <f>SUM(AF109:AG111)</f>
        <v>200</v>
      </c>
      <c r="AG112" s="151"/>
      <c r="AH112" s="151">
        <f>SUM(AH109:AI111)</f>
        <v>0</v>
      </c>
      <c r="AI112" s="151"/>
      <c r="AJ112" s="151">
        <f>SUM(AJ109:AK111)</f>
        <v>0</v>
      </c>
      <c r="AK112" s="151"/>
      <c r="AL112" s="151">
        <f>SUM(AL109:AM111)</f>
        <v>3</v>
      </c>
      <c r="AM112" s="151"/>
      <c r="AN112" s="151">
        <f>SUM(AN109:AO111)</f>
        <v>0</v>
      </c>
      <c r="AO112" s="151"/>
      <c r="AP112" s="151">
        <f>SUM(AP109:AQ111)</f>
        <v>2</v>
      </c>
      <c r="AQ112" s="151"/>
      <c r="AR112" s="151">
        <f>SUM(AR109:AS111)</f>
        <v>0</v>
      </c>
      <c r="AS112" s="151"/>
      <c r="AT112" s="151">
        <f>SUM(AT109:AU111)</f>
        <v>2</v>
      </c>
      <c r="AU112" s="151"/>
      <c r="AV112" s="151">
        <f>SUM(AV109:AW111)</f>
        <v>0</v>
      </c>
      <c r="AW112" s="152"/>
      <c r="AX112" s="59"/>
      <c r="AY112" s="47"/>
      <c r="AZ112" s="47"/>
      <c r="BA112" s="47"/>
      <c r="BB112" s="47"/>
      <c r="BC112" s="47"/>
      <c r="BD112" s="47"/>
      <c r="BE112" s="47"/>
      <c r="BF112" s="49">
        <f t="shared" si="0"/>
        <v>0</v>
      </c>
    </row>
    <row r="113" spans="1:58" s="8" customFormat="1" ht="15.75" customHeight="1">
      <c r="A113" s="153" t="s">
        <v>114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59"/>
      <c r="AY113" s="47"/>
      <c r="AZ113" s="47"/>
      <c r="BA113" s="47"/>
      <c r="BB113" s="47"/>
      <c r="BC113" s="47"/>
      <c r="BD113" s="47"/>
      <c r="BE113" s="47"/>
      <c r="BF113" s="49">
        <f t="shared" si="0"/>
        <v>0</v>
      </c>
    </row>
    <row r="114" spans="1:58" s="8" customFormat="1" ht="24.75" customHeight="1">
      <c r="A114" s="145" t="s">
        <v>142</v>
      </c>
      <c r="B114" s="145"/>
      <c r="C114" s="146" t="s">
        <v>254</v>
      </c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97"/>
      <c r="O114" s="198"/>
      <c r="P114" s="197" t="s">
        <v>167</v>
      </c>
      <c r="Q114" s="198"/>
      <c r="R114" s="197"/>
      <c r="S114" s="198"/>
      <c r="T114" s="202">
        <v>5</v>
      </c>
      <c r="U114" s="203"/>
      <c r="V114" s="197">
        <f>T114*30</f>
        <v>150</v>
      </c>
      <c r="W114" s="198"/>
      <c r="X114" s="209">
        <f aca="true" t="shared" si="5" ref="X114:X123">SUM(Z114:AE114)</f>
        <v>50</v>
      </c>
      <c r="Y114" s="210"/>
      <c r="Z114" s="137">
        <v>26</v>
      </c>
      <c r="AA114" s="142"/>
      <c r="AB114" s="197"/>
      <c r="AC114" s="198"/>
      <c r="AD114" s="212">
        <v>24</v>
      </c>
      <c r="AE114" s="213"/>
      <c r="AF114" s="209">
        <f aca="true" t="shared" si="6" ref="AF114:AF123">V114-X114</f>
        <v>100</v>
      </c>
      <c r="AG114" s="210"/>
      <c r="AH114" s="143"/>
      <c r="AI114" s="144"/>
      <c r="AJ114" s="137"/>
      <c r="AK114" s="142"/>
      <c r="AL114" s="54">
        <v>3</v>
      </c>
      <c r="AM114" s="55"/>
      <c r="AN114" s="54"/>
      <c r="AO114" s="55"/>
      <c r="AP114" s="54"/>
      <c r="AQ114" s="55"/>
      <c r="AR114" s="54"/>
      <c r="AS114" s="55"/>
      <c r="AT114" s="54"/>
      <c r="AU114" s="55"/>
      <c r="AV114" s="54"/>
      <c r="AW114" s="58"/>
      <c r="AX114" s="59"/>
      <c r="AY114" s="47"/>
      <c r="AZ114" s="47">
        <v>5</v>
      </c>
      <c r="BA114" s="47"/>
      <c r="BB114" s="47"/>
      <c r="BC114" s="47"/>
      <c r="BD114" s="47"/>
      <c r="BE114" s="47"/>
      <c r="BF114" s="49">
        <f t="shared" si="0"/>
        <v>5</v>
      </c>
    </row>
    <row r="115" spans="1:58" s="8" customFormat="1" ht="25.5" customHeight="1">
      <c r="A115" s="145" t="s">
        <v>143</v>
      </c>
      <c r="B115" s="145"/>
      <c r="C115" s="146" t="s">
        <v>255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97"/>
      <c r="O115" s="198"/>
      <c r="P115" s="197" t="s">
        <v>171</v>
      </c>
      <c r="Q115" s="198"/>
      <c r="R115" s="197"/>
      <c r="S115" s="198"/>
      <c r="T115" s="202">
        <v>5</v>
      </c>
      <c r="U115" s="203"/>
      <c r="V115" s="197">
        <f aca="true" t="shared" si="7" ref="V115:V123">T115*30</f>
        <v>150</v>
      </c>
      <c r="W115" s="198"/>
      <c r="X115" s="209">
        <f t="shared" si="5"/>
        <v>50</v>
      </c>
      <c r="Y115" s="210"/>
      <c r="Z115" s="137">
        <v>26</v>
      </c>
      <c r="AA115" s="142"/>
      <c r="AB115" s="197"/>
      <c r="AC115" s="198"/>
      <c r="AD115" s="197">
        <v>24</v>
      </c>
      <c r="AE115" s="198"/>
      <c r="AF115" s="209">
        <f t="shared" si="6"/>
        <v>100</v>
      </c>
      <c r="AG115" s="210"/>
      <c r="AH115" s="54"/>
      <c r="AI115" s="55"/>
      <c r="AJ115" s="54"/>
      <c r="AK115" s="55"/>
      <c r="AL115" s="137"/>
      <c r="AM115" s="142"/>
      <c r="AN115" s="137">
        <v>3</v>
      </c>
      <c r="AO115" s="142"/>
      <c r="AP115" s="54"/>
      <c r="AQ115" s="55"/>
      <c r="AR115" s="54"/>
      <c r="AS115" s="55"/>
      <c r="AT115" s="54"/>
      <c r="AU115" s="55"/>
      <c r="AV115" s="54"/>
      <c r="AW115" s="58"/>
      <c r="AX115" s="59"/>
      <c r="AY115" s="47"/>
      <c r="AZ115" s="47"/>
      <c r="BA115" s="47">
        <v>5</v>
      </c>
      <c r="BB115" s="47"/>
      <c r="BC115" s="47"/>
      <c r="BD115" s="47"/>
      <c r="BE115" s="47"/>
      <c r="BF115" s="49">
        <f>SUM(AX115:BE115)</f>
        <v>5</v>
      </c>
    </row>
    <row r="116" spans="1:58" s="8" customFormat="1" ht="27" customHeight="1">
      <c r="A116" s="145" t="s">
        <v>144</v>
      </c>
      <c r="B116" s="145"/>
      <c r="C116" s="146" t="s">
        <v>256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97"/>
      <c r="O116" s="198"/>
      <c r="P116" s="197" t="s">
        <v>211</v>
      </c>
      <c r="Q116" s="198"/>
      <c r="R116" s="197"/>
      <c r="S116" s="198"/>
      <c r="T116" s="202">
        <v>5</v>
      </c>
      <c r="U116" s="203"/>
      <c r="V116" s="197">
        <f t="shared" si="7"/>
        <v>150</v>
      </c>
      <c r="W116" s="198"/>
      <c r="X116" s="209">
        <f t="shared" si="5"/>
        <v>50</v>
      </c>
      <c r="Y116" s="210"/>
      <c r="Z116" s="137">
        <v>26</v>
      </c>
      <c r="AA116" s="142"/>
      <c r="AB116" s="197"/>
      <c r="AC116" s="198"/>
      <c r="AD116" s="197">
        <v>24</v>
      </c>
      <c r="AE116" s="198"/>
      <c r="AF116" s="209">
        <f t="shared" si="6"/>
        <v>100</v>
      </c>
      <c r="AG116" s="210"/>
      <c r="AH116" s="54"/>
      <c r="AI116" s="55"/>
      <c r="AJ116" s="137"/>
      <c r="AK116" s="142"/>
      <c r="AL116" s="137"/>
      <c r="AM116" s="142"/>
      <c r="AN116" s="54"/>
      <c r="AO116" s="55"/>
      <c r="AP116" s="54">
        <v>3</v>
      </c>
      <c r="AQ116" s="55"/>
      <c r="AR116" s="54"/>
      <c r="AS116" s="55"/>
      <c r="AT116" s="54"/>
      <c r="AU116" s="55"/>
      <c r="AV116" s="54"/>
      <c r="AW116" s="58"/>
      <c r="AX116" s="59"/>
      <c r="AY116" s="63"/>
      <c r="AZ116" s="63"/>
      <c r="BA116" s="47"/>
      <c r="BB116" s="47">
        <v>5</v>
      </c>
      <c r="BC116" s="47"/>
      <c r="BD116" s="47"/>
      <c r="BE116" s="47"/>
      <c r="BF116" s="49">
        <f>SUM(AX116:BE116)</f>
        <v>5</v>
      </c>
    </row>
    <row r="117" spans="1:58" s="8" customFormat="1" ht="23.25" customHeight="1">
      <c r="A117" s="145" t="s">
        <v>145</v>
      </c>
      <c r="B117" s="145"/>
      <c r="C117" s="146" t="s">
        <v>257</v>
      </c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97"/>
      <c r="O117" s="198"/>
      <c r="P117" s="197" t="s">
        <v>211</v>
      </c>
      <c r="Q117" s="198"/>
      <c r="R117" s="197"/>
      <c r="S117" s="198"/>
      <c r="T117" s="202">
        <v>5</v>
      </c>
      <c r="U117" s="203"/>
      <c r="V117" s="197">
        <f t="shared" si="7"/>
        <v>150</v>
      </c>
      <c r="W117" s="198"/>
      <c r="X117" s="209">
        <f t="shared" si="5"/>
        <v>50</v>
      </c>
      <c r="Y117" s="210"/>
      <c r="Z117" s="137">
        <v>26</v>
      </c>
      <c r="AA117" s="142"/>
      <c r="AB117" s="197"/>
      <c r="AC117" s="198"/>
      <c r="AD117" s="197">
        <v>24</v>
      </c>
      <c r="AE117" s="198"/>
      <c r="AF117" s="209">
        <f t="shared" si="6"/>
        <v>100</v>
      </c>
      <c r="AG117" s="210"/>
      <c r="AH117" s="143"/>
      <c r="AI117" s="144"/>
      <c r="AJ117" s="68"/>
      <c r="AK117" s="69"/>
      <c r="AL117" s="143"/>
      <c r="AM117" s="144"/>
      <c r="AN117" s="68"/>
      <c r="AO117" s="69"/>
      <c r="AP117" s="68">
        <v>3</v>
      </c>
      <c r="AQ117" s="69"/>
      <c r="AR117" s="143"/>
      <c r="AS117" s="144"/>
      <c r="AT117" s="143"/>
      <c r="AU117" s="144"/>
      <c r="AV117" s="68"/>
      <c r="AW117" s="71"/>
      <c r="AX117" s="59"/>
      <c r="AY117" s="47"/>
      <c r="AZ117" s="47"/>
      <c r="BA117" s="47"/>
      <c r="BB117" s="47">
        <v>5</v>
      </c>
      <c r="BC117" s="47"/>
      <c r="BD117" s="63"/>
      <c r="BE117" s="63"/>
      <c r="BF117" s="49">
        <f t="shared" si="0"/>
        <v>5</v>
      </c>
    </row>
    <row r="118" spans="1:58" s="8" customFormat="1" ht="27" customHeight="1">
      <c r="A118" s="145" t="s">
        <v>146</v>
      </c>
      <c r="B118" s="145"/>
      <c r="C118" s="146" t="s">
        <v>258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97"/>
      <c r="O118" s="198"/>
      <c r="P118" s="197" t="s">
        <v>213</v>
      </c>
      <c r="Q118" s="198"/>
      <c r="R118" s="197"/>
      <c r="S118" s="198"/>
      <c r="T118" s="202">
        <v>5</v>
      </c>
      <c r="U118" s="203"/>
      <c r="V118" s="197">
        <f t="shared" si="7"/>
        <v>150</v>
      </c>
      <c r="W118" s="198"/>
      <c r="X118" s="209">
        <f t="shared" si="5"/>
        <v>50</v>
      </c>
      <c r="Y118" s="210"/>
      <c r="Z118" s="137">
        <v>26</v>
      </c>
      <c r="AA118" s="142"/>
      <c r="AB118" s="197"/>
      <c r="AC118" s="198"/>
      <c r="AD118" s="197">
        <v>24</v>
      </c>
      <c r="AE118" s="198"/>
      <c r="AF118" s="209">
        <f t="shared" si="6"/>
        <v>100</v>
      </c>
      <c r="AG118" s="210"/>
      <c r="AH118" s="54"/>
      <c r="AI118" s="55"/>
      <c r="AJ118" s="54"/>
      <c r="AK118" s="55"/>
      <c r="AL118" s="54"/>
      <c r="AM118" s="55"/>
      <c r="AN118" s="54"/>
      <c r="AO118" s="55"/>
      <c r="AP118" s="54"/>
      <c r="AQ118" s="55"/>
      <c r="AR118" s="54">
        <v>3</v>
      </c>
      <c r="AS118" s="55"/>
      <c r="AT118" s="54"/>
      <c r="AU118" s="55"/>
      <c r="AV118" s="54"/>
      <c r="AW118" s="58"/>
      <c r="AX118" s="59"/>
      <c r="AY118" s="47"/>
      <c r="AZ118" s="47"/>
      <c r="BA118" s="47"/>
      <c r="BB118" s="47"/>
      <c r="BC118" s="47">
        <v>5</v>
      </c>
      <c r="BD118" s="47"/>
      <c r="BE118" s="47"/>
      <c r="BF118" s="49">
        <f t="shared" si="0"/>
        <v>5</v>
      </c>
    </row>
    <row r="119" spans="1:58" s="8" customFormat="1" ht="23.25" customHeight="1">
      <c r="A119" s="145" t="s">
        <v>147</v>
      </c>
      <c r="B119" s="145"/>
      <c r="C119" s="146" t="s">
        <v>259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97"/>
      <c r="O119" s="198"/>
      <c r="P119" s="197" t="s">
        <v>213</v>
      </c>
      <c r="Q119" s="198"/>
      <c r="R119" s="197"/>
      <c r="S119" s="198"/>
      <c r="T119" s="202">
        <v>5</v>
      </c>
      <c r="U119" s="203"/>
      <c r="V119" s="197">
        <f t="shared" si="7"/>
        <v>150</v>
      </c>
      <c r="W119" s="198"/>
      <c r="X119" s="209">
        <f t="shared" si="5"/>
        <v>50</v>
      </c>
      <c r="Y119" s="210"/>
      <c r="Z119" s="137">
        <v>26</v>
      </c>
      <c r="AA119" s="142"/>
      <c r="AB119" s="197"/>
      <c r="AC119" s="198"/>
      <c r="AD119" s="197">
        <v>24</v>
      </c>
      <c r="AE119" s="198"/>
      <c r="AF119" s="209">
        <f t="shared" si="6"/>
        <v>100</v>
      </c>
      <c r="AG119" s="210"/>
      <c r="AH119" s="54"/>
      <c r="AI119" s="55"/>
      <c r="AJ119" s="54"/>
      <c r="AK119" s="55"/>
      <c r="AL119" s="54"/>
      <c r="AM119" s="55"/>
      <c r="AN119" s="54"/>
      <c r="AO119" s="55"/>
      <c r="AP119" s="54"/>
      <c r="AQ119" s="55"/>
      <c r="AR119" s="54">
        <v>3</v>
      </c>
      <c r="AS119" s="55"/>
      <c r="AT119" s="54"/>
      <c r="AU119" s="55"/>
      <c r="AV119" s="54"/>
      <c r="AW119" s="58"/>
      <c r="AX119" s="59"/>
      <c r="AY119" s="47"/>
      <c r="AZ119" s="47"/>
      <c r="BA119" s="47"/>
      <c r="BB119" s="47"/>
      <c r="BC119" s="47">
        <v>5</v>
      </c>
      <c r="BD119" s="47"/>
      <c r="BE119" s="47"/>
      <c r="BF119" s="49">
        <f>SUM(AX119:BE119)</f>
        <v>5</v>
      </c>
    </row>
    <row r="120" spans="1:58" s="8" customFormat="1" ht="26.25" customHeight="1">
      <c r="A120" s="145" t="s">
        <v>148</v>
      </c>
      <c r="B120" s="145"/>
      <c r="C120" s="146" t="s">
        <v>260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97"/>
      <c r="O120" s="198"/>
      <c r="P120" s="197" t="s">
        <v>212</v>
      </c>
      <c r="Q120" s="198"/>
      <c r="R120" s="197"/>
      <c r="S120" s="198"/>
      <c r="T120" s="202">
        <v>5</v>
      </c>
      <c r="U120" s="203"/>
      <c r="V120" s="197">
        <f t="shared" si="7"/>
        <v>150</v>
      </c>
      <c r="W120" s="198"/>
      <c r="X120" s="209">
        <f t="shared" si="5"/>
        <v>50</v>
      </c>
      <c r="Y120" s="210"/>
      <c r="Z120" s="137">
        <v>26</v>
      </c>
      <c r="AA120" s="142"/>
      <c r="AB120" s="197"/>
      <c r="AC120" s="198"/>
      <c r="AD120" s="197">
        <v>24</v>
      </c>
      <c r="AE120" s="198"/>
      <c r="AF120" s="209">
        <f t="shared" si="6"/>
        <v>100</v>
      </c>
      <c r="AG120" s="210"/>
      <c r="AH120" s="54"/>
      <c r="AI120" s="55"/>
      <c r="AJ120" s="54"/>
      <c r="AK120" s="55"/>
      <c r="AL120" s="54"/>
      <c r="AM120" s="55"/>
      <c r="AN120" s="54"/>
      <c r="AO120" s="55"/>
      <c r="AP120" s="54"/>
      <c r="AQ120" s="55"/>
      <c r="AR120" s="54"/>
      <c r="AS120" s="55"/>
      <c r="AT120" s="54">
        <v>3</v>
      </c>
      <c r="AU120" s="55"/>
      <c r="AV120" s="54"/>
      <c r="AW120" s="58"/>
      <c r="AX120" s="59"/>
      <c r="AY120" s="47"/>
      <c r="AZ120" s="47"/>
      <c r="BA120" s="47"/>
      <c r="BB120" s="47"/>
      <c r="BC120" s="47"/>
      <c r="BD120" s="47">
        <v>5</v>
      </c>
      <c r="BE120" s="47"/>
      <c r="BF120" s="49">
        <f>SUM(AX120:BE120)</f>
        <v>5</v>
      </c>
    </row>
    <row r="121" spans="1:58" s="8" customFormat="1" ht="24" customHeight="1">
      <c r="A121" s="145" t="s">
        <v>149</v>
      </c>
      <c r="B121" s="145"/>
      <c r="C121" s="146" t="s">
        <v>261</v>
      </c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97"/>
      <c r="O121" s="198"/>
      <c r="P121" s="197" t="s">
        <v>212</v>
      </c>
      <c r="Q121" s="198"/>
      <c r="R121" s="197"/>
      <c r="S121" s="198"/>
      <c r="T121" s="202">
        <v>5</v>
      </c>
      <c r="U121" s="203"/>
      <c r="V121" s="197">
        <f t="shared" si="7"/>
        <v>150</v>
      </c>
      <c r="W121" s="198"/>
      <c r="X121" s="209">
        <f t="shared" si="5"/>
        <v>50</v>
      </c>
      <c r="Y121" s="210"/>
      <c r="Z121" s="137">
        <v>26</v>
      </c>
      <c r="AA121" s="142"/>
      <c r="AB121" s="197"/>
      <c r="AC121" s="198"/>
      <c r="AD121" s="197">
        <v>24</v>
      </c>
      <c r="AE121" s="198"/>
      <c r="AF121" s="209">
        <f t="shared" si="6"/>
        <v>100</v>
      </c>
      <c r="AG121" s="210"/>
      <c r="AH121" s="54"/>
      <c r="AI121" s="55"/>
      <c r="AJ121" s="54"/>
      <c r="AK121" s="55"/>
      <c r="AL121" s="54"/>
      <c r="AM121" s="55"/>
      <c r="AN121" s="54"/>
      <c r="AO121" s="55"/>
      <c r="AP121" s="54"/>
      <c r="AQ121" s="55"/>
      <c r="AR121" s="54"/>
      <c r="AS121" s="55"/>
      <c r="AT121" s="137">
        <v>3</v>
      </c>
      <c r="AU121" s="142"/>
      <c r="AV121" s="54"/>
      <c r="AW121" s="58"/>
      <c r="AX121" s="59"/>
      <c r="AY121" s="47"/>
      <c r="AZ121" s="47"/>
      <c r="BA121" s="47"/>
      <c r="BB121" s="47"/>
      <c r="BC121" s="47"/>
      <c r="BD121" s="47">
        <v>5</v>
      </c>
      <c r="BE121" s="47"/>
      <c r="BF121" s="49">
        <f>SUM(AX121:BE121)</f>
        <v>5</v>
      </c>
    </row>
    <row r="122" spans="1:58" s="8" customFormat="1" ht="24.75" customHeight="1">
      <c r="A122" s="145" t="s">
        <v>150</v>
      </c>
      <c r="B122" s="145"/>
      <c r="C122" s="146" t="s">
        <v>262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97"/>
      <c r="O122" s="198"/>
      <c r="P122" s="197" t="s">
        <v>111</v>
      </c>
      <c r="Q122" s="198"/>
      <c r="R122" s="197"/>
      <c r="S122" s="198"/>
      <c r="T122" s="202">
        <v>5</v>
      </c>
      <c r="U122" s="203"/>
      <c r="V122" s="197">
        <f t="shared" si="7"/>
        <v>150</v>
      </c>
      <c r="W122" s="198"/>
      <c r="X122" s="209">
        <f t="shared" si="5"/>
        <v>50</v>
      </c>
      <c r="Y122" s="210"/>
      <c r="Z122" s="137">
        <v>26</v>
      </c>
      <c r="AA122" s="142"/>
      <c r="AB122" s="197"/>
      <c r="AC122" s="198"/>
      <c r="AD122" s="197">
        <v>24</v>
      </c>
      <c r="AE122" s="198"/>
      <c r="AF122" s="209">
        <f t="shared" si="6"/>
        <v>100</v>
      </c>
      <c r="AG122" s="210"/>
      <c r="AH122" s="54"/>
      <c r="AI122" s="55"/>
      <c r="AJ122" s="54"/>
      <c r="AK122" s="55"/>
      <c r="AL122" s="54"/>
      <c r="AM122" s="55"/>
      <c r="AN122" s="54"/>
      <c r="AO122" s="55"/>
      <c r="AP122" s="54"/>
      <c r="AQ122" s="55"/>
      <c r="AR122" s="54"/>
      <c r="AS122" s="55"/>
      <c r="AT122" s="54"/>
      <c r="AU122" s="55"/>
      <c r="AV122" s="54">
        <v>6</v>
      </c>
      <c r="AW122" s="58"/>
      <c r="AX122" s="59"/>
      <c r="AY122" s="47"/>
      <c r="AZ122" s="47"/>
      <c r="BA122" s="47"/>
      <c r="BB122" s="47"/>
      <c r="BC122" s="47"/>
      <c r="BD122" s="47"/>
      <c r="BE122" s="47">
        <v>5</v>
      </c>
      <c r="BF122" s="49">
        <f t="shared" si="0"/>
        <v>5</v>
      </c>
    </row>
    <row r="123" spans="1:58" s="8" customFormat="1" ht="25.5" customHeight="1">
      <c r="A123" s="145" t="s">
        <v>151</v>
      </c>
      <c r="B123" s="145"/>
      <c r="C123" s="146" t="s">
        <v>263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97"/>
      <c r="O123" s="198"/>
      <c r="P123" s="197" t="s">
        <v>111</v>
      </c>
      <c r="Q123" s="198"/>
      <c r="R123" s="197"/>
      <c r="S123" s="198"/>
      <c r="T123" s="202">
        <v>5</v>
      </c>
      <c r="U123" s="203"/>
      <c r="V123" s="197">
        <f t="shared" si="7"/>
        <v>150</v>
      </c>
      <c r="W123" s="198"/>
      <c r="X123" s="209">
        <f t="shared" si="5"/>
        <v>50</v>
      </c>
      <c r="Y123" s="210"/>
      <c r="Z123" s="137">
        <v>26</v>
      </c>
      <c r="AA123" s="142"/>
      <c r="AB123" s="197"/>
      <c r="AC123" s="198"/>
      <c r="AD123" s="197">
        <v>24</v>
      </c>
      <c r="AE123" s="198"/>
      <c r="AF123" s="209">
        <f t="shared" si="6"/>
        <v>100</v>
      </c>
      <c r="AG123" s="210"/>
      <c r="AH123" s="54"/>
      <c r="AI123" s="55"/>
      <c r="AJ123" s="54"/>
      <c r="AK123" s="55"/>
      <c r="AL123" s="54"/>
      <c r="AM123" s="55"/>
      <c r="AN123" s="54"/>
      <c r="AO123" s="55"/>
      <c r="AP123" s="137"/>
      <c r="AQ123" s="142"/>
      <c r="AR123" s="137"/>
      <c r="AS123" s="142"/>
      <c r="AT123" s="54"/>
      <c r="AU123" s="55"/>
      <c r="AV123" s="54">
        <v>6</v>
      </c>
      <c r="AW123" s="58"/>
      <c r="AX123" s="59"/>
      <c r="AY123" s="47"/>
      <c r="AZ123" s="47"/>
      <c r="BA123" s="47"/>
      <c r="BB123" s="47"/>
      <c r="BC123" s="47"/>
      <c r="BD123" s="47"/>
      <c r="BE123" s="47">
        <v>5</v>
      </c>
      <c r="BF123" s="49">
        <f>SUM(AX123:BE123)</f>
        <v>5</v>
      </c>
    </row>
    <row r="124" spans="1:58" s="21" customFormat="1" ht="21.75" customHeight="1">
      <c r="A124" s="206"/>
      <c r="B124" s="206"/>
      <c r="C124" s="211" t="s">
        <v>78</v>
      </c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08"/>
      <c r="O124" s="208"/>
      <c r="P124" s="208"/>
      <c r="Q124" s="208"/>
      <c r="R124" s="208"/>
      <c r="S124" s="208"/>
      <c r="T124" s="151">
        <f>SUM(T114:U123)</f>
        <v>50</v>
      </c>
      <c r="U124" s="151"/>
      <c r="V124" s="151">
        <f>SUM(V114:W123)</f>
        <v>1500</v>
      </c>
      <c r="W124" s="151"/>
      <c r="X124" s="151">
        <f>SUM(X114:Y123)</f>
        <v>500</v>
      </c>
      <c r="Y124" s="151"/>
      <c r="Z124" s="151">
        <f>SUM(Z114:AA123)</f>
        <v>260</v>
      </c>
      <c r="AA124" s="151"/>
      <c r="AB124" s="151">
        <f>SUM(AB114:AC123)</f>
        <v>0</v>
      </c>
      <c r="AC124" s="151"/>
      <c r="AD124" s="151">
        <f>SUM(AD114:AE123)</f>
        <v>240</v>
      </c>
      <c r="AE124" s="151"/>
      <c r="AF124" s="151">
        <f>SUM(AF114:AG123)</f>
        <v>1000</v>
      </c>
      <c r="AG124" s="151"/>
      <c r="AH124" s="151">
        <f>SUM(AH114:AI123)</f>
        <v>0</v>
      </c>
      <c r="AI124" s="151"/>
      <c r="AJ124" s="151">
        <f>SUM(AJ114:AK123)</f>
        <v>0</v>
      </c>
      <c r="AK124" s="151"/>
      <c r="AL124" s="151">
        <f>SUM(AL114:AM123)</f>
        <v>3</v>
      </c>
      <c r="AM124" s="151"/>
      <c r="AN124" s="151">
        <f>SUM(AN114:AO123)</f>
        <v>3</v>
      </c>
      <c r="AO124" s="151"/>
      <c r="AP124" s="151">
        <f>SUM(AP114:AQ123)</f>
        <v>6</v>
      </c>
      <c r="AQ124" s="151"/>
      <c r="AR124" s="151">
        <f>SUM(AR114:AS123)</f>
        <v>6</v>
      </c>
      <c r="AS124" s="151"/>
      <c r="AT124" s="151">
        <f>SUM(AT114:AU123)</f>
        <v>6</v>
      </c>
      <c r="AU124" s="151"/>
      <c r="AV124" s="151">
        <f>SUM(AV114:AW123)</f>
        <v>12</v>
      </c>
      <c r="AW124" s="152"/>
      <c r="AX124" s="59"/>
      <c r="AY124" s="47"/>
      <c r="AZ124" s="47"/>
      <c r="BA124" s="47"/>
      <c r="BB124" s="47"/>
      <c r="BC124" s="47"/>
      <c r="BD124" s="47"/>
      <c r="BE124" s="47"/>
      <c r="BF124" s="49">
        <f t="shared" si="0"/>
        <v>0</v>
      </c>
    </row>
    <row r="125" spans="1:58" s="21" customFormat="1" ht="21.75" customHeight="1">
      <c r="A125" s="206"/>
      <c r="B125" s="206"/>
      <c r="C125" s="207" t="s">
        <v>115</v>
      </c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8"/>
      <c r="O125" s="208"/>
      <c r="P125" s="208"/>
      <c r="Q125" s="208"/>
      <c r="R125" s="208"/>
      <c r="S125" s="208"/>
      <c r="T125" s="151">
        <f>T112+T124</f>
        <v>60</v>
      </c>
      <c r="U125" s="151"/>
      <c r="V125" s="151">
        <f>V112+V124</f>
        <v>1800</v>
      </c>
      <c r="W125" s="151"/>
      <c r="X125" s="151">
        <f>X112+X124</f>
        <v>600</v>
      </c>
      <c r="Y125" s="151"/>
      <c r="Z125" s="151">
        <f>Z112+Z124</f>
        <v>314</v>
      </c>
      <c r="AA125" s="151"/>
      <c r="AB125" s="151">
        <f>AB112+AB124</f>
        <v>0</v>
      </c>
      <c r="AC125" s="151"/>
      <c r="AD125" s="151">
        <f>AD112+AD124</f>
        <v>286</v>
      </c>
      <c r="AE125" s="151"/>
      <c r="AF125" s="151">
        <f>AF112+AF124</f>
        <v>1200</v>
      </c>
      <c r="AG125" s="151"/>
      <c r="AH125" s="151">
        <f>AH112+AH124</f>
        <v>0</v>
      </c>
      <c r="AI125" s="151"/>
      <c r="AJ125" s="151">
        <f>AJ112+AJ124</f>
        <v>0</v>
      </c>
      <c r="AK125" s="151"/>
      <c r="AL125" s="151">
        <f>AL112+AL124</f>
        <v>6</v>
      </c>
      <c r="AM125" s="151"/>
      <c r="AN125" s="151">
        <f>AN112+AN124</f>
        <v>3</v>
      </c>
      <c r="AO125" s="151"/>
      <c r="AP125" s="151">
        <f>AP112+AP124</f>
        <v>8</v>
      </c>
      <c r="AQ125" s="151"/>
      <c r="AR125" s="151">
        <f>AR112+AR124</f>
        <v>6</v>
      </c>
      <c r="AS125" s="151"/>
      <c r="AT125" s="151">
        <f>AT112+AT124</f>
        <v>8</v>
      </c>
      <c r="AU125" s="151"/>
      <c r="AV125" s="151">
        <f>AV112+AV124</f>
        <v>12</v>
      </c>
      <c r="AW125" s="152"/>
      <c r="AX125" s="59"/>
      <c r="AY125" s="47"/>
      <c r="AZ125" s="47"/>
      <c r="BA125" s="47"/>
      <c r="BB125" s="47"/>
      <c r="BC125" s="47"/>
      <c r="BD125" s="47"/>
      <c r="BE125" s="47"/>
      <c r="BF125" s="49">
        <f t="shared" si="0"/>
        <v>0</v>
      </c>
    </row>
    <row r="126" spans="1:58" s="21" customFormat="1" ht="21.75" customHeight="1">
      <c r="A126" s="204" t="s">
        <v>99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59"/>
      <c r="AY126" s="47"/>
      <c r="AZ126" s="47"/>
      <c r="BA126" s="47"/>
      <c r="BB126" s="47"/>
      <c r="BC126" s="47"/>
      <c r="BD126" s="47"/>
      <c r="BE126" s="47"/>
      <c r="BF126" s="49">
        <f t="shared" si="0"/>
        <v>0</v>
      </c>
    </row>
    <row r="127" spans="1:58" s="8" customFormat="1" ht="21" customHeight="1">
      <c r="A127" s="137">
        <v>1</v>
      </c>
      <c r="B127" s="142"/>
      <c r="C127" s="199" t="s">
        <v>93</v>
      </c>
      <c r="D127" s="200"/>
      <c r="E127" s="200"/>
      <c r="F127" s="200"/>
      <c r="G127" s="200"/>
      <c r="H127" s="200"/>
      <c r="I127" s="200"/>
      <c r="J127" s="200"/>
      <c r="K127" s="200"/>
      <c r="L127" s="200"/>
      <c r="M127" s="201"/>
      <c r="N127" s="197"/>
      <c r="O127" s="198"/>
      <c r="P127" s="197"/>
      <c r="Q127" s="198"/>
      <c r="R127" s="197"/>
      <c r="S127" s="198"/>
      <c r="T127" s="202" t="s">
        <v>92</v>
      </c>
      <c r="U127" s="203"/>
      <c r="V127" s="197"/>
      <c r="W127" s="198"/>
      <c r="X127" s="139">
        <f>SUM(Z127:AE127)</f>
        <v>320</v>
      </c>
      <c r="Y127" s="139"/>
      <c r="Z127" s="137"/>
      <c r="AA127" s="142"/>
      <c r="AB127" s="197"/>
      <c r="AC127" s="198"/>
      <c r="AD127" s="197">
        <v>320</v>
      </c>
      <c r="AE127" s="198"/>
      <c r="AF127" s="197"/>
      <c r="AG127" s="198"/>
      <c r="AH127" s="195" t="s">
        <v>118</v>
      </c>
      <c r="AI127" s="196"/>
      <c r="AJ127" s="195" t="s">
        <v>118</v>
      </c>
      <c r="AK127" s="196"/>
      <c r="AL127" s="195" t="s">
        <v>118</v>
      </c>
      <c r="AM127" s="196"/>
      <c r="AN127" s="195" t="s">
        <v>118</v>
      </c>
      <c r="AO127" s="196"/>
      <c r="AP127" s="195" t="s">
        <v>91</v>
      </c>
      <c r="AQ127" s="196"/>
      <c r="AR127" s="195" t="s">
        <v>91</v>
      </c>
      <c r="AS127" s="196"/>
      <c r="AT127" s="54"/>
      <c r="AU127" s="55"/>
      <c r="AV127" s="54"/>
      <c r="AW127" s="58"/>
      <c r="AX127" s="59"/>
      <c r="AY127" s="47"/>
      <c r="AZ127" s="47"/>
      <c r="BA127" s="47"/>
      <c r="BB127" s="47"/>
      <c r="BC127" s="47"/>
      <c r="BD127" s="47"/>
      <c r="BE127" s="47"/>
      <c r="BF127" s="49">
        <f t="shared" si="0"/>
        <v>0</v>
      </c>
    </row>
    <row r="128" spans="1:58" s="8" customFormat="1" ht="18" customHeight="1">
      <c r="A128" s="158">
        <v>2</v>
      </c>
      <c r="B128" s="159"/>
      <c r="C128" s="182" t="s">
        <v>68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3"/>
      <c r="O128" s="183"/>
      <c r="P128" s="183"/>
      <c r="Q128" s="183"/>
      <c r="R128" s="183"/>
      <c r="S128" s="183"/>
      <c r="T128" s="141" t="s">
        <v>92</v>
      </c>
      <c r="U128" s="141"/>
      <c r="V128" s="183"/>
      <c r="W128" s="183"/>
      <c r="X128" s="139">
        <f>SUM(Z128:AE128)</f>
        <v>28</v>
      </c>
      <c r="Y128" s="139"/>
      <c r="Z128" s="160"/>
      <c r="AA128" s="160"/>
      <c r="AB128" s="183"/>
      <c r="AC128" s="183"/>
      <c r="AD128" s="183">
        <v>28</v>
      </c>
      <c r="AE128" s="183"/>
      <c r="AF128" s="183"/>
      <c r="AG128" s="183"/>
      <c r="AH128" s="11"/>
      <c r="AI128" s="12"/>
      <c r="AJ128" s="11"/>
      <c r="AK128" s="12"/>
      <c r="AL128" s="54">
        <v>1</v>
      </c>
      <c r="AM128" s="55"/>
      <c r="AN128" s="54">
        <v>1</v>
      </c>
      <c r="AO128" s="55"/>
      <c r="AP128" s="190" t="s">
        <v>1</v>
      </c>
      <c r="AQ128" s="191"/>
      <c r="AR128" s="190" t="s">
        <v>1</v>
      </c>
      <c r="AS128" s="191"/>
      <c r="AT128" s="11"/>
      <c r="AU128" s="12"/>
      <c r="AV128" s="11"/>
      <c r="AW128" s="57"/>
      <c r="AX128" s="59"/>
      <c r="AY128" s="47"/>
      <c r="AZ128" s="47"/>
      <c r="BA128" s="47"/>
      <c r="BB128" s="47"/>
      <c r="BC128" s="47"/>
      <c r="BD128" s="47"/>
      <c r="BE128" s="47"/>
      <c r="BF128" s="49">
        <f t="shared" si="0"/>
        <v>0</v>
      </c>
    </row>
    <row r="129" spans="1:58" s="21" customFormat="1" ht="22.5" customHeight="1">
      <c r="A129" s="177"/>
      <c r="B129" s="177"/>
      <c r="C129" s="192" t="s">
        <v>102</v>
      </c>
      <c r="D129" s="193"/>
      <c r="E129" s="193"/>
      <c r="F129" s="193"/>
      <c r="G129" s="193"/>
      <c r="H129" s="193"/>
      <c r="I129" s="193"/>
      <c r="J129" s="193"/>
      <c r="K129" s="193"/>
      <c r="L129" s="193"/>
      <c r="M129" s="194"/>
      <c r="N129" s="181"/>
      <c r="O129" s="181"/>
      <c r="P129" s="181"/>
      <c r="Q129" s="181"/>
      <c r="R129" s="181"/>
      <c r="S129" s="181"/>
      <c r="T129" s="152" t="s">
        <v>1</v>
      </c>
      <c r="U129" s="188"/>
      <c r="V129" s="152" t="s">
        <v>1</v>
      </c>
      <c r="W129" s="188"/>
      <c r="X129" s="189">
        <f>SUM(X127:Y128)</f>
        <v>348</v>
      </c>
      <c r="Y129" s="189"/>
      <c r="Z129" s="189">
        <f>SUM(Z127:AA128)</f>
        <v>0</v>
      </c>
      <c r="AA129" s="189"/>
      <c r="AB129" s="189">
        <f>SUM(AB127:AC128)</f>
        <v>0</v>
      </c>
      <c r="AC129" s="189"/>
      <c r="AD129" s="189">
        <f>SUM(AD127:AE128)</f>
        <v>348</v>
      </c>
      <c r="AE129" s="189"/>
      <c r="AF129" s="189">
        <f>SUM(AF127:AG128)</f>
        <v>0</v>
      </c>
      <c r="AG129" s="189"/>
      <c r="AH129" s="189">
        <v>0</v>
      </c>
      <c r="AI129" s="189"/>
      <c r="AJ129" s="189">
        <v>0</v>
      </c>
      <c r="AK129" s="189"/>
      <c r="AL129" s="152">
        <v>1</v>
      </c>
      <c r="AM129" s="188"/>
      <c r="AN129" s="152">
        <v>1</v>
      </c>
      <c r="AO129" s="188"/>
      <c r="AP129" s="152">
        <v>0</v>
      </c>
      <c r="AQ129" s="188"/>
      <c r="AR129" s="152">
        <v>0</v>
      </c>
      <c r="AS129" s="188"/>
      <c r="AT129" s="152" t="s">
        <v>1</v>
      </c>
      <c r="AU129" s="188"/>
      <c r="AV129" s="152" t="s">
        <v>1</v>
      </c>
      <c r="AW129" s="185"/>
      <c r="AX129" s="59"/>
      <c r="AY129" s="47"/>
      <c r="AZ129" s="47"/>
      <c r="BA129" s="47"/>
      <c r="BB129" s="47"/>
      <c r="BC129" s="47"/>
      <c r="BD129" s="47"/>
      <c r="BE129" s="47"/>
      <c r="BF129" s="49">
        <f t="shared" si="0"/>
        <v>0</v>
      </c>
    </row>
    <row r="130" spans="1:58" s="21" customFormat="1" ht="21.75" customHeight="1">
      <c r="A130" s="186" t="s">
        <v>84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59"/>
      <c r="AY130" s="47"/>
      <c r="AZ130" s="47"/>
      <c r="BA130" s="47"/>
      <c r="BB130" s="47"/>
      <c r="BC130" s="47"/>
      <c r="BD130" s="47"/>
      <c r="BE130" s="47"/>
      <c r="BF130" s="49">
        <f aca="true" t="shared" si="8" ref="BF130:BF142">SUM(AX130:BE130)</f>
        <v>0</v>
      </c>
    </row>
    <row r="131" spans="1:58" s="21" customFormat="1" ht="21.75" customHeight="1">
      <c r="A131" s="160" t="s">
        <v>177</v>
      </c>
      <c r="B131" s="160"/>
      <c r="C131" s="182" t="s">
        <v>85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3"/>
      <c r="O131" s="183"/>
      <c r="P131" s="183" t="s">
        <v>214</v>
      </c>
      <c r="Q131" s="183"/>
      <c r="R131" s="183"/>
      <c r="S131" s="183"/>
      <c r="T131" s="141">
        <f>V131/30</f>
        <v>12</v>
      </c>
      <c r="U131" s="141"/>
      <c r="V131" s="139">
        <f>SUM(AH131:AW131)</f>
        <v>360</v>
      </c>
      <c r="W131" s="139"/>
      <c r="X131" s="139">
        <f>SUM(Z131:AE131)</f>
        <v>0</v>
      </c>
      <c r="Y131" s="139"/>
      <c r="Z131" s="160"/>
      <c r="AA131" s="160"/>
      <c r="AB131" s="183"/>
      <c r="AC131" s="183"/>
      <c r="AD131" s="183"/>
      <c r="AE131" s="183"/>
      <c r="AF131" s="139">
        <f>V131-X131</f>
        <v>360</v>
      </c>
      <c r="AG131" s="139"/>
      <c r="AH131" s="11"/>
      <c r="AI131" s="12"/>
      <c r="AJ131" s="158"/>
      <c r="AK131" s="179"/>
      <c r="AL131" s="11"/>
      <c r="AM131" s="12"/>
      <c r="AN131" s="158">
        <v>180</v>
      </c>
      <c r="AO131" s="179"/>
      <c r="AP131" s="11"/>
      <c r="AQ131" s="12"/>
      <c r="AR131" s="158">
        <v>180</v>
      </c>
      <c r="AS131" s="179"/>
      <c r="AT131" s="11"/>
      <c r="AU131" s="12"/>
      <c r="AV131" s="68"/>
      <c r="AW131" s="71"/>
      <c r="AX131" s="59"/>
      <c r="AY131" s="47"/>
      <c r="AZ131" s="47"/>
      <c r="BA131" s="47">
        <v>6</v>
      </c>
      <c r="BB131" s="47"/>
      <c r="BC131" s="47">
        <v>6</v>
      </c>
      <c r="BD131" s="47"/>
      <c r="BE131" s="47"/>
      <c r="BF131" s="49">
        <f t="shared" si="8"/>
        <v>12</v>
      </c>
    </row>
    <row r="132" spans="1:58" s="21" customFormat="1" ht="21.75" customHeight="1">
      <c r="A132" s="160" t="s">
        <v>178</v>
      </c>
      <c r="B132" s="160"/>
      <c r="C132" s="182" t="s">
        <v>86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3"/>
      <c r="O132" s="183"/>
      <c r="P132" s="183" t="s">
        <v>111</v>
      </c>
      <c r="Q132" s="183"/>
      <c r="R132" s="183"/>
      <c r="S132" s="183"/>
      <c r="T132" s="141">
        <f>V132/30</f>
        <v>12</v>
      </c>
      <c r="U132" s="141"/>
      <c r="V132" s="139">
        <f>SUM(AH132:AW132)</f>
        <v>360</v>
      </c>
      <c r="W132" s="139"/>
      <c r="X132" s="139">
        <f>SUM(Z132:AE132)</f>
        <v>0</v>
      </c>
      <c r="Y132" s="139"/>
      <c r="Z132" s="160"/>
      <c r="AA132" s="160"/>
      <c r="AB132" s="183"/>
      <c r="AC132" s="183"/>
      <c r="AD132" s="183"/>
      <c r="AE132" s="183"/>
      <c r="AF132" s="139">
        <f>V132-X132</f>
        <v>360</v>
      </c>
      <c r="AG132" s="139"/>
      <c r="AH132" s="11"/>
      <c r="AI132" s="12"/>
      <c r="AJ132" s="11"/>
      <c r="AK132" s="12"/>
      <c r="AL132" s="11"/>
      <c r="AM132" s="12"/>
      <c r="AN132" s="11"/>
      <c r="AO132" s="12"/>
      <c r="AP132" s="11"/>
      <c r="AQ132" s="12"/>
      <c r="AR132" s="11"/>
      <c r="AS132" s="12"/>
      <c r="AT132" s="158"/>
      <c r="AU132" s="179"/>
      <c r="AV132" s="158">
        <v>360</v>
      </c>
      <c r="AW132" s="184"/>
      <c r="AX132" s="59"/>
      <c r="AY132" s="47"/>
      <c r="AZ132" s="47"/>
      <c r="BA132" s="47"/>
      <c r="BB132" s="47"/>
      <c r="BC132" s="47"/>
      <c r="BD132" s="47"/>
      <c r="BE132" s="47">
        <v>12</v>
      </c>
      <c r="BF132" s="49">
        <f t="shared" si="8"/>
        <v>12</v>
      </c>
    </row>
    <row r="133" spans="1:58" s="21" customFormat="1" ht="21.75" customHeight="1">
      <c r="A133" s="160"/>
      <c r="B133" s="160"/>
      <c r="C133" s="180" t="s">
        <v>78</v>
      </c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1"/>
      <c r="O133" s="181"/>
      <c r="P133" s="181"/>
      <c r="Q133" s="181"/>
      <c r="R133" s="181"/>
      <c r="S133" s="181"/>
      <c r="T133" s="151">
        <f>SUM(T131:U132)</f>
        <v>24</v>
      </c>
      <c r="U133" s="151"/>
      <c r="V133" s="151">
        <f>SUM(V131:W132)</f>
        <v>720</v>
      </c>
      <c r="W133" s="151"/>
      <c r="X133" s="151">
        <f>SUM(X131:Y132)</f>
        <v>0</v>
      </c>
      <c r="Y133" s="151"/>
      <c r="Z133" s="151">
        <f>SUM(Z131:AA132)</f>
        <v>0</v>
      </c>
      <c r="AA133" s="151"/>
      <c r="AB133" s="151">
        <f>SUM(AB131:AC132)</f>
        <v>0</v>
      </c>
      <c r="AC133" s="151"/>
      <c r="AD133" s="151">
        <f>SUM(AD131:AE132)</f>
        <v>0</v>
      </c>
      <c r="AE133" s="151"/>
      <c r="AF133" s="151">
        <f>SUM(AF131:AG132)</f>
        <v>720</v>
      </c>
      <c r="AG133" s="151"/>
      <c r="AH133" s="151">
        <f>SUM(AH131:AI132)</f>
        <v>0</v>
      </c>
      <c r="AI133" s="151"/>
      <c r="AJ133" s="151">
        <f>SUM(AJ131:AK132)</f>
        <v>0</v>
      </c>
      <c r="AK133" s="151"/>
      <c r="AL133" s="151">
        <f>SUM(AL131:AM132)</f>
        <v>0</v>
      </c>
      <c r="AM133" s="151"/>
      <c r="AN133" s="151">
        <f>SUM(AN131:AO132)</f>
        <v>180</v>
      </c>
      <c r="AO133" s="151"/>
      <c r="AP133" s="151">
        <f>SUM(AP131:AQ132)</f>
        <v>0</v>
      </c>
      <c r="AQ133" s="151"/>
      <c r="AR133" s="151">
        <f>SUM(AR131:AS132)</f>
        <v>180</v>
      </c>
      <c r="AS133" s="151"/>
      <c r="AT133" s="151">
        <f>SUM(AT131:AU132)</f>
        <v>0</v>
      </c>
      <c r="AU133" s="151"/>
      <c r="AV133" s="151">
        <f>SUM(AV131:AW132)</f>
        <v>360</v>
      </c>
      <c r="AW133" s="152"/>
      <c r="AX133" s="59"/>
      <c r="AY133" s="47"/>
      <c r="AZ133" s="47"/>
      <c r="BA133" s="47"/>
      <c r="BB133" s="47"/>
      <c r="BC133" s="47"/>
      <c r="BD133" s="47"/>
      <c r="BE133" s="47"/>
      <c r="BF133" s="49">
        <f t="shared" si="8"/>
        <v>0</v>
      </c>
    </row>
    <row r="134" spans="1:58" s="21" customFormat="1" ht="21.75" customHeight="1">
      <c r="A134" s="156" t="s">
        <v>107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59"/>
      <c r="AY134" s="47"/>
      <c r="AZ134" s="47"/>
      <c r="BA134" s="47"/>
      <c r="BB134" s="47"/>
      <c r="BC134" s="47"/>
      <c r="BD134" s="47"/>
      <c r="BE134" s="47"/>
      <c r="BF134" s="49">
        <f t="shared" si="8"/>
        <v>0</v>
      </c>
    </row>
    <row r="135" spans="1:58" s="21" customFormat="1" ht="30" customHeight="1">
      <c r="A135" s="145" t="s">
        <v>179</v>
      </c>
      <c r="B135" s="145"/>
      <c r="C135" s="146" t="s">
        <v>215</v>
      </c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0"/>
      <c r="O135" s="140"/>
      <c r="P135" s="140"/>
      <c r="Q135" s="140"/>
      <c r="R135" s="140"/>
      <c r="S135" s="140"/>
      <c r="T135" s="141">
        <v>1.5</v>
      </c>
      <c r="U135" s="141"/>
      <c r="V135" s="140">
        <f>T135*30</f>
        <v>45</v>
      </c>
      <c r="W135" s="140"/>
      <c r="X135" s="139">
        <f>SUM(Z135:AE135)</f>
        <v>0</v>
      </c>
      <c r="Y135" s="139"/>
      <c r="Z135" s="145"/>
      <c r="AA135" s="145"/>
      <c r="AB135" s="140"/>
      <c r="AC135" s="140"/>
      <c r="AD135" s="140"/>
      <c r="AE135" s="140"/>
      <c r="AF135" s="139">
        <f>V135-X135</f>
        <v>45</v>
      </c>
      <c r="AG135" s="139"/>
      <c r="AH135" s="54"/>
      <c r="AI135" s="55"/>
      <c r="AJ135" s="137"/>
      <c r="AK135" s="138"/>
      <c r="AL135" s="54"/>
      <c r="AM135" s="55"/>
      <c r="AN135" s="54"/>
      <c r="AO135" s="55"/>
      <c r="AP135" s="54"/>
      <c r="AQ135" s="55"/>
      <c r="AR135" s="54"/>
      <c r="AS135" s="55"/>
      <c r="AT135" s="137"/>
      <c r="AU135" s="138"/>
      <c r="AV135" s="54"/>
      <c r="AW135" s="58"/>
      <c r="AX135" s="59"/>
      <c r="AY135" s="47"/>
      <c r="AZ135" s="47"/>
      <c r="BA135" s="47"/>
      <c r="BB135" s="47"/>
      <c r="BC135" s="47"/>
      <c r="BD135" s="47"/>
      <c r="BE135" s="47">
        <v>1.5</v>
      </c>
      <c r="BF135" s="49">
        <f t="shared" si="8"/>
        <v>1.5</v>
      </c>
    </row>
    <row r="136" spans="1:58" s="21" customFormat="1" ht="0.75" customHeight="1" hidden="1">
      <c r="A136" s="160" t="s">
        <v>87</v>
      </c>
      <c r="B136" s="160"/>
      <c r="C136" s="182" t="s">
        <v>1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3"/>
      <c r="O136" s="183"/>
      <c r="P136" s="183"/>
      <c r="Q136" s="183"/>
      <c r="R136" s="183"/>
      <c r="S136" s="183"/>
      <c r="T136" s="141">
        <f>V136/36</f>
        <v>0</v>
      </c>
      <c r="U136" s="141"/>
      <c r="V136" s="140">
        <f>T136*30</f>
        <v>45</v>
      </c>
      <c r="W136" s="140"/>
      <c r="X136" s="139">
        <f>SUM(Z136:AE136)</f>
        <v>0</v>
      </c>
      <c r="Y136" s="139"/>
      <c r="Z136" s="160"/>
      <c r="AA136" s="160"/>
      <c r="AB136" s="183"/>
      <c r="AC136" s="183"/>
      <c r="AD136" s="183"/>
      <c r="AE136" s="183"/>
      <c r="AF136" s="139">
        <f>V136-X136</f>
        <v>0</v>
      </c>
      <c r="AG136" s="139"/>
      <c r="AH136" s="11"/>
      <c r="AI136" s="12"/>
      <c r="AJ136" s="11"/>
      <c r="AK136" s="12"/>
      <c r="AL136" s="11"/>
      <c r="AM136" s="12"/>
      <c r="AN136" s="11"/>
      <c r="AO136" s="12"/>
      <c r="AP136" s="11"/>
      <c r="AQ136" s="12"/>
      <c r="AR136" s="11"/>
      <c r="AS136" s="12"/>
      <c r="AT136" s="158" t="s">
        <v>1</v>
      </c>
      <c r="AU136" s="179"/>
      <c r="AV136" s="11"/>
      <c r="AW136" s="57"/>
      <c r="AX136" s="59"/>
      <c r="AY136" s="47"/>
      <c r="AZ136" s="47"/>
      <c r="BA136" s="47"/>
      <c r="BB136" s="47"/>
      <c r="BC136" s="47"/>
      <c r="BD136" s="47"/>
      <c r="BE136" s="47"/>
      <c r="BF136" s="49">
        <f t="shared" si="8"/>
        <v>0</v>
      </c>
    </row>
    <row r="137" spans="1:58" s="21" customFormat="1" ht="23.25" customHeight="1">
      <c r="A137" s="145" t="s">
        <v>184</v>
      </c>
      <c r="B137" s="145"/>
      <c r="C137" s="146" t="s">
        <v>216</v>
      </c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0"/>
      <c r="O137" s="140"/>
      <c r="P137" s="140"/>
      <c r="Q137" s="140"/>
      <c r="R137" s="140"/>
      <c r="S137" s="140"/>
      <c r="T137" s="141">
        <v>4.5</v>
      </c>
      <c r="U137" s="141"/>
      <c r="V137" s="140">
        <f>T137*30</f>
        <v>135</v>
      </c>
      <c r="W137" s="140"/>
      <c r="X137" s="139">
        <f>SUM(Z137:AE137)</f>
        <v>0</v>
      </c>
      <c r="Y137" s="139"/>
      <c r="Z137" s="145"/>
      <c r="AA137" s="145"/>
      <c r="AB137" s="140"/>
      <c r="AC137" s="140"/>
      <c r="AD137" s="140"/>
      <c r="AE137" s="140"/>
      <c r="AF137" s="139">
        <f>V137-X137</f>
        <v>135</v>
      </c>
      <c r="AG137" s="139"/>
      <c r="AH137" s="54"/>
      <c r="AI137" s="55"/>
      <c r="AJ137" s="137"/>
      <c r="AK137" s="138"/>
      <c r="AL137" s="54"/>
      <c r="AM137" s="55"/>
      <c r="AN137" s="54"/>
      <c r="AO137" s="55"/>
      <c r="AP137" s="54"/>
      <c r="AQ137" s="55"/>
      <c r="AR137" s="54"/>
      <c r="AS137" s="55"/>
      <c r="AT137" s="137"/>
      <c r="AU137" s="138"/>
      <c r="AV137" s="54"/>
      <c r="AW137" s="58"/>
      <c r="AX137" s="59"/>
      <c r="AY137" s="47"/>
      <c r="AZ137" s="47"/>
      <c r="BA137" s="47"/>
      <c r="BB137" s="47"/>
      <c r="BC137" s="47"/>
      <c r="BD137" s="47"/>
      <c r="BE137" s="47">
        <v>4.5</v>
      </c>
      <c r="BF137" s="49">
        <f>SUM(AX137:BE137)</f>
        <v>4.5</v>
      </c>
    </row>
    <row r="138" spans="1:58" s="21" customFormat="1" ht="21" customHeight="1">
      <c r="A138" s="160"/>
      <c r="B138" s="160"/>
      <c r="C138" s="180" t="s">
        <v>78</v>
      </c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1"/>
      <c r="O138" s="181"/>
      <c r="P138" s="181"/>
      <c r="Q138" s="181"/>
      <c r="R138" s="181"/>
      <c r="S138" s="181"/>
      <c r="T138" s="151">
        <f>T135+T137</f>
        <v>6</v>
      </c>
      <c r="U138" s="151"/>
      <c r="V138" s="151">
        <f>V135+V137</f>
        <v>180</v>
      </c>
      <c r="W138" s="151"/>
      <c r="X138" s="151">
        <f>X135+X137</f>
        <v>0</v>
      </c>
      <c r="Y138" s="151"/>
      <c r="Z138" s="151">
        <f>Z135+Z137</f>
        <v>0</v>
      </c>
      <c r="AA138" s="151"/>
      <c r="AB138" s="151">
        <f>AB135+AB137</f>
        <v>0</v>
      </c>
      <c r="AC138" s="151"/>
      <c r="AD138" s="151">
        <f>AD135+AD137</f>
        <v>0</v>
      </c>
      <c r="AE138" s="151"/>
      <c r="AF138" s="151">
        <f>AF135+AF137</f>
        <v>180</v>
      </c>
      <c r="AG138" s="151"/>
      <c r="AH138" s="151">
        <f>SUM(AH135:AI136)</f>
        <v>0</v>
      </c>
      <c r="AI138" s="151"/>
      <c r="AJ138" s="151">
        <f>SUM(AJ135:AK136)</f>
        <v>0</v>
      </c>
      <c r="AK138" s="151"/>
      <c r="AL138" s="151">
        <f>SUM(AL135:AM136)</f>
        <v>0</v>
      </c>
      <c r="AM138" s="151"/>
      <c r="AN138" s="151">
        <f>SUM(AN135:AO136)</f>
        <v>0</v>
      </c>
      <c r="AO138" s="151"/>
      <c r="AP138" s="151">
        <f>SUM(AP135:AQ136)</f>
        <v>0</v>
      </c>
      <c r="AQ138" s="151"/>
      <c r="AR138" s="151">
        <f>SUM(AR135:AS136)</f>
        <v>0</v>
      </c>
      <c r="AS138" s="151"/>
      <c r="AT138" s="151">
        <f>SUM(AT135:AU136)</f>
        <v>0</v>
      </c>
      <c r="AU138" s="151"/>
      <c r="AV138" s="151">
        <f>SUM(AV135:AW136)</f>
        <v>0</v>
      </c>
      <c r="AW138" s="152"/>
      <c r="AX138" s="59"/>
      <c r="AY138" s="47"/>
      <c r="AZ138" s="47"/>
      <c r="BA138" s="47"/>
      <c r="BB138" s="47"/>
      <c r="BC138" s="47"/>
      <c r="BD138" s="47"/>
      <c r="BE138" s="47"/>
      <c r="BF138" s="49">
        <f t="shared" si="8"/>
        <v>0</v>
      </c>
    </row>
    <row r="139" spans="1:58" s="21" customFormat="1" ht="17.25" customHeight="1">
      <c r="A139" s="177"/>
      <c r="B139" s="177"/>
      <c r="C139" s="161" t="s">
        <v>63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3"/>
      <c r="T139" s="178">
        <f>T138+T133+T125+T106</f>
        <v>240</v>
      </c>
      <c r="U139" s="178"/>
      <c r="V139" s="178">
        <f>V138+V133+V125+V106</f>
        <v>7200</v>
      </c>
      <c r="W139" s="178"/>
      <c r="X139" s="178">
        <f>X138+X133+X125+X106</f>
        <v>2464</v>
      </c>
      <c r="Y139" s="178"/>
      <c r="Z139" s="178">
        <f>Z138+Z133+Z125+Z106</f>
        <v>1206</v>
      </c>
      <c r="AA139" s="178"/>
      <c r="AB139" s="178">
        <f>AB138+AB133+AB125+AB106</f>
        <v>0</v>
      </c>
      <c r="AC139" s="178"/>
      <c r="AD139" s="178">
        <f>AD138+AD133+AD125+AD106</f>
        <v>1258</v>
      </c>
      <c r="AE139" s="178"/>
      <c r="AF139" s="178">
        <f>AF138+AF133+AF125+AF106</f>
        <v>4736</v>
      </c>
      <c r="AG139" s="178"/>
      <c r="AH139" s="176">
        <f>AH125+AH106</f>
        <v>21</v>
      </c>
      <c r="AI139" s="176"/>
      <c r="AJ139" s="176">
        <f>AJ125+AJ106</f>
        <v>21</v>
      </c>
      <c r="AK139" s="176"/>
      <c r="AL139" s="176">
        <f>AL125+AL106</f>
        <v>21</v>
      </c>
      <c r="AM139" s="176"/>
      <c r="AN139" s="176">
        <f>AN125+AN106</f>
        <v>21</v>
      </c>
      <c r="AO139" s="176"/>
      <c r="AP139" s="176">
        <f>AP125+AP106</f>
        <v>20</v>
      </c>
      <c r="AQ139" s="176"/>
      <c r="AR139" s="176">
        <f>AR125+AR106</f>
        <v>20</v>
      </c>
      <c r="AS139" s="176"/>
      <c r="AT139" s="176">
        <f>AT125+AT106</f>
        <v>20</v>
      </c>
      <c r="AU139" s="176"/>
      <c r="AV139" s="176">
        <f>AV125+AV106</f>
        <v>20</v>
      </c>
      <c r="AW139" s="176"/>
      <c r="AX139" s="60">
        <f aca="true" t="shared" si="9" ref="AX139:BE139">SUM(AX60:AX138)</f>
        <v>26</v>
      </c>
      <c r="AY139" s="49">
        <f t="shared" si="9"/>
        <v>34</v>
      </c>
      <c r="AZ139" s="49">
        <f t="shared" si="9"/>
        <v>28.5</v>
      </c>
      <c r="BA139" s="49">
        <f t="shared" si="9"/>
        <v>31.5</v>
      </c>
      <c r="BB139" s="49">
        <f t="shared" si="9"/>
        <v>26</v>
      </c>
      <c r="BC139" s="49">
        <f t="shared" si="9"/>
        <v>34</v>
      </c>
      <c r="BD139" s="49">
        <f t="shared" si="9"/>
        <v>26.5</v>
      </c>
      <c r="BE139" s="49">
        <f t="shared" si="9"/>
        <v>33.5</v>
      </c>
      <c r="BF139" s="49">
        <f>SUM(AX139:BE139)</f>
        <v>240</v>
      </c>
    </row>
    <row r="140" spans="1:58" s="8" customFormat="1" ht="18.75" customHeight="1" hidden="1">
      <c r="A140" s="145" t="s">
        <v>72</v>
      </c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0"/>
      <c r="O140" s="140"/>
      <c r="P140" s="140"/>
      <c r="Q140" s="140"/>
      <c r="R140" s="140"/>
      <c r="S140" s="140"/>
      <c r="T140" s="145">
        <f>V140/36</f>
        <v>0</v>
      </c>
      <c r="U140" s="145"/>
      <c r="V140" s="140"/>
      <c r="W140" s="140"/>
      <c r="X140" s="140">
        <f>SUM(Z140:AE140)</f>
        <v>0</v>
      </c>
      <c r="Y140" s="140"/>
      <c r="Z140" s="145"/>
      <c r="AA140" s="145"/>
      <c r="AB140" s="140"/>
      <c r="AC140" s="140"/>
      <c r="AD140" s="140"/>
      <c r="AE140" s="140"/>
      <c r="AF140" s="140">
        <f>V140-X140</f>
        <v>0</v>
      </c>
      <c r="AG140" s="140"/>
      <c r="AH140" s="54"/>
      <c r="AI140" s="55"/>
      <c r="AJ140" s="54"/>
      <c r="AK140" s="55"/>
      <c r="AL140" s="54"/>
      <c r="AM140" s="55"/>
      <c r="AN140" s="54"/>
      <c r="AO140" s="55"/>
      <c r="AP140" s="54"/>
      <c r="AQ140" s="55"/>
      <c r="AR140" s="54"/>
      <c r="AS140" s="55"/>
      <c r="AT140" s="54"/>
      <c r="AU140" s="55"/>
      <c r="AV140" s="54"/>
      <c r="AW140" s="58"/>
      <c r="AX140" s="60"/>
      <c r="AY140" s="49"/>
      <c r="AZ140" s="49"/>
      <c r="BA140" s="49"/>
      <c r="BB140" s="49"/>
      <c r="BC140" s="49"/>
      <c r="BD140" s="49"/>
      <c r="BE140" s="49"/>
      <c r="BF140" s="49">
        <f t="shared" si="8"/>
        <v>0</v>
      </c>
    </row>
    <row r="141" spans="1:58" s="8" customFormat="1" ht="18" customHeight="1" hidden="1">
      <c r="A141" s="145" t="s">
        <v>94</v>
      </c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0"/>
      <c r="O141" s="140"/>
      <c r="P141" s="140"/>
      <c r="Q141" s="140"/>
      <c r="R141" s="140"/>
      <c r="S141" s="140"/>
      <c r="T141" s="145">
        <f>V141/36</f>
        <v>0</v>
      </c>
      <c r="U141" s="145"/>
      <c r="V141" s="140"/>
      <c r="W141" s="140"/>
      <c r="X141" s="140">
        <f>SUM(Z141:AE141)</f>
        <v>0</v>
      </c>
      <c r="Y141" s="140"/>
      <c r="Z141" s="145"/>
      <c r="AA141" s="145"/>
      <c r="AB141" s="140"/>
      <c r="AC141" s="140"/>
      <c r="AD141" s="140"/>
      <c r="AE141" s="140"/>
      <c r="AF141" s="140">
        <f>V141-X141</f>
        <v>0</v>
      </c>
      <c r="AG141" s="140"/>
      <c r="AH141" s="54"/>
      <c r="AI141" s="55"/>
      <c r="AJ141" s="54"/>
      <c r="AK141" s="55"/>
      <c r="AL141" s="54"/>
      <c r="AM141" s="55"/>
      <c r="AN141" s="54"/>
      <c r="AO141" s="55"/>
      <c r="AP141" s="54"/>
      <c r="AQ141" s="55"/>
      <c r="AR141" s="54"/>
      <c r="AS141" s="55"/>
      <c r="AT141" s="54"/>
      <c r="AU141" s="55"/>
      <c r="AV141" s="54"/>
      <c r="AW141" s="58"/>
      <c r="AX141" s="60"/>
      <c r="AY141" s="49"/>
      <c r="AZ141" s="49"/>
      <c r="BA141" s="49"/>
      <c r="BB141" s="49"/>
      <c r="BC141" s="49"/>
      <c r="BD141" s="49"/>
      <c r="BE141" s="49"/>
      <c r="BF141" s="49">
        <f t="shared" si="8"/>
        <v>0</v>
      </c>
    </row>
    <row r="142" spans="1:58" s="21" customFormat="1" ht="17.25" customHeight="1">
      <c r="A142" s="171"/>
      <c r="B142" s="171"/>
      <c r="C142" s="172" t="s">
        <v>63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4"/>
      <c r="T142" s="175">
        <f>V142/30</f>
        <v>240</v>
      </c>
      <c r="U142" s="175"/>
      <c r="V142" s="169">
        <v>7200</v>
      </c>
      <c r="W142" s="169"/>
      <c r="X142" s="169">
        <f>SUM(AH142:AW142)</f>
        <v>2464</v>
      </c>
      <c r="Y142" s="169"/>
      <c r="Z142" s="170"/>
      <c r="AA142" s="170"/>
      <c r="AB142" s="170"/>
      <c r="AC142" s="170"/>
      <c r="AD142" s="170"/>
      <c r="AE142" s="170"/>
      <c r="AF142" s="168">
        <f>V142-X142</f>
        <v>4736</v>
      </c>
      <c r="AG142" s="168"/>
      <c r="AH142" s="166">
        <v>336</v>
      </c>
      <c r="AI142" s="167"/>
      <c r="AJ142" s="166">
        <v>378</v>
      </c>
      <c r="AK142" s="167"/>
      <c r="AL142" s="166">
        <v>336</v>
      </c>
      <c r="AM142" s="167"/>
      <c r="AN142" s="166">
        <v>314</v>
      </c>
      <c r="AO142" s="167"/>
      <c r="AP142" s="166">
        <v>320</v>
      </c>
      <c r="AQ142" s="167"/>
      <c r="AR142" s="166">
        <v>300</v>
      </c>
      <c r="AS142" s="167"/>
      <c r="AT142" s="166">
        <v>320</v>
      </c>
      <c r="AU142" s="167"/>
      <c r="AV142" s="166">
        <v>160</v>
      </c>
      <c r="AW142" s="167"/>
      <c r="AX142" s="243">
        <f>SUM(AX139:AY139)</f>
        <v>60</v>
      </c>
      <c r="AY142" s="244"/>
      <c r="AZ142" s="245">
        <f>SUM(AZ139:BA139)</f>
        <v>60</v>
      </c>
      <c r="BA142" s="244"/>
      <c r="BB142" s="245">
        <f>SUM(BB139:BC139)</f>
        <v>60</v>
      </c>
      <c r="BC142" s="244"/>
      <c r="BD142" s="245">
        <f>SUM(BD139:BE139)</f>
        <v>60</v>
      </c>
      <c r="BE142" s="244"/>
      <c r="BF142" s="49">
        <f t="shared" si="8"/>
        <v>240</v>
      </c>
    </row>
    <row r="143" spans="1:58" s="8" customFormat="1" ht="15" customHeight="1">
      <c r="A143" s="160"/>
      <c r="B143" s="160"/>
      <c r="C143" s="161" t="s">
        <v>64</v>
      </c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3"/>
      <c r="AH143" s="164">
        <v>21</v>
      </c>
      <c r="AI143" s="165"/>
      <c r="AJ143" s="164">
        <v>21</v>
      </c>
      <c r="AK143" s="165"/>
      <c r="AL143" s="164">
        <v>21</v>
      </c>
      <c r="AM143" s="165"/>
      <c r="AN143" s="164">
        <v>21</v>
      </c>
      <c r="AO143" s="165"/>
      <c r="AP143" s="164">
        <v>20</v>
      </c>
      <c r="AQ143" s="165"/>
      <c r="AR143" s="164">
        <v>20</v>
      </c>
      <c r="AS143" s="165"/>
      <c r="AT143" s="164">
        <v>20</v>
      </c>
      <c r="AU143" s="165"/>
      <c r="AV143" s="164">
        <v>20</v>
      </c>
      <c r="AW143" s="165"/>
      <c r="AX143" s="246">
        <v>14</v>
      </c>
      <c r="AY143" s="242"/>
      <c r="AZ143" s="241">
        <v>14</v>
      </c>
      <c r="BA143" s="242"/>
      <c r="BB143" s="241">
        <v>14</v>
      </c>
      <c r="BC143" s="242"/>
      <c r="BD143" s="241">
        <v>14</v>
      </c>
      <c r="BE143" s="242"/>
      <c r="BF143" s="49"/>
    </row>
    <row r="144" spans="1:58" s="8" customFormat="1" ht="15.75" customHeight="1">
      <c r="A144" s="160"/>
      <c r="B144" s="160"/>
      <c r="C144" s="161" t="s">
        <v>65</v>
      </c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3"/>
      <c r="AH144" s="143">
        <v>3</v>
      </c>
      <c r="AI144" s="144"/>
      <c r="AJ144" s="143">
        <v>3</v>
      </c>
      <c r="AK144" s="144"/>
      <c r="AL144" s="143">
        <v>3</v>
      </c>
      <c r="AM144" s="144"/>
      <c r="AN144" s="143">
        <v>3</v>
      </c>
      <c r="AO144" s="144"/>
      <c r="AP144" s="143">
        <v>3</v>
      </c>
      <c r="AQ144" s="144"/>
      <c r="AR144" s="143">
        <v>3</v>
      </c>
      <c r="AS144" s="144"/>
      <c r="AT144" s="143">
        <v>3</v>
      </c>
      <c r="AU144" s="144"/>
      <c r="AV144" s="143">
        <v>3</v>
      </c>
      <c r="AW144" s="144"/>
      <c r="AX144" s="36"/>
      <c r="AY144" s="36"/>
      <c r="AZ144" s="36"/>
      <c r="BA144" s="36"/>
      <c r="BB144" s="36"/>
      <c r="BC144" s="36"/>
      <c r="BD144" s="36"/>
      <c r="BE144" s="36"/>
      <c r="BF144" s="28"/>
    </row>
    <row r="145" spans="1:58" s="8" customFormat="1" ht="14.25" customHeight="1">
      <c r="A145" s="160"/>
      <c r="B145" s="160"/>
      <c r="C145" s="161" t="s">
        <v>66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3"/>
      <c r="AH145" s="143">
        <v>4</v>
      </c>
      <c r="AI145" s="144"/>
      <c r="AJ145" s="143">
        <v>6</v>
      </c>
      <c r="AK145" s="144"/>
      <c r="AL145" s="143">
        <v>7</v>
      </c>
      <c r="AM145" s="144"/>
      <c r="AN145" s="143">
        <v>5</v>
      </c>
      <c r="AO145" s="144"/>
      <c r="AP145" s="143">
        <v>4</v>
      </c>
      <c r="AQ145" s="144"/>
      <c r="AR145" s="143">
        <v>6</v>
      </c>
      <c r="AS145" s="144"/>
      <c r="AT145" s="143">
        <v>4</v>
      </c>
      <c r="AU145" s="144"/>
      <c r="AV145" s="143">
        <v>4</v>
      </c>
      <c r="AW145" s="144"/>
      <c r="AX145" s="36"/>
      <c r="AY145" s="36"/>
      <c r="AZ145" s="36"/>
      <c r="BA145" s="36"/>
      <c r="BB145" s="36"/>
      <c r="BC145" s="36"/>
      <c r="BD145" s="36"/>
      <c r="BE145" s="36"/>
      <c r="BF145" s="28"/>
    </row>
    <row r="146" spans="1:58" s="8" customFormat="1" ht="15" customHeight="1">
      <c r="A146" s="160"/>
      <c r="B146" s="160"/>
      <c r="C146" s="161" t="s">
        <v>67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3"/>
      <c r="AH146" s="158"/>
      <c r="AI146" s="159"/>
      <c r="AJ146" s="158"/>
      <c r="AK146" s="159"/>
      <c r="AL146" s="158"/>
      <c r="AM146" s="159"/>
      <c r="AN146" s="158">
        <v>1</v>
      </c>
      <c r="AO146" s="159"/>
      <c r="AP146" s="158"/>
      <c r="AQ146" s="159"/>
      <c r="AR146" s="158">
        <v>1</v>
      </c>
      <c r="AS146" s="159"/>
      <c r="AT146" s="158">
        <v>1</v>
      </c>
      <c r="AU146" s="159"/>
      <c r="AV146" s="158"/>
      <c r="AW146" s="159"/>
      <c r="AX146" s="36"/>
      <c r="AY146" s="36"/>
      <c r="AZ146" s="36"/>
      <c r="BA146" s="36"/>
      <c r="BB146" s="36"/>
      <c r="BC146" s="36"/>
      <c r="BD146" s="36"/>
      <c r="BE146" s="36"/>
      <c r="BF146" s="28"/>
    </row>
    <row r="147" spans="1:58" s="8" customFormat="1" ht="15" customHeight="1">
      <c r="A147" s="20"/>
      <c r="B147" s="20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36"/>
      <c r="AY147" s="36"/>
      <c r="AZ147" s="36"/>
      <c r="BA147" s="36"/>
      <c r="BB147" s="36"/>
      <c r="BC147" s="36"/>
      <c r="BD147" s="36"/>
      <c r="BE147" s="36"/>
      <c r="BF147" s="28"/>
    </row>
    <row r="148" spans="1:58" s="8" customFormat="1" ht="15" customHeight="1">
      <c r="A148" s="20"/>
      <c r="B148" s="20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36"/>
      <c r="AY148" s="36"/>
      <c r="AZ148" s="36"/>
      <c r="BA148" s="36"/>
      <c r="BB148" s="36"/>
      <c r="BC148" s="36"/>
      <c r="BD148" s="36"/>
      <c r="BE148" s="36"/>
      <c r="BF148" s="28"/>
    </row>
    <row r="149" spans="1:59" s="21" customFormat="1" ht="15.75" customHeight="1">
      <c r="A149" s="36"/>
      <c r="B149" s="36"/>
      <c r="C149" s="36"/>
      <c r="D149" s="36"/>
      <c r="E149" s="36"/>
      <c r="G149" s="36"/>
      <c r="H149" s="36"/>
      <c r="I149" s="36"/>
      <c r="J149" s="36"/>
      <c r="K149" s="36"/>
      <c r="L149" s="36"/>
      <c r="M149" s="36"/>
      <c r="N149" s="36"/>
      <c r="P149" s="36"/>
      <c r="Q149" s="36"/>
      <c r="R149" s="36"/>
      <c r="S149" s="36" t="s">
        <v>217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Y149" s="36"/>
      <c r="AZ149" s="36"/>
      <c r="BA149" s="36"/>
      <c r="BB149" s="36"/>
      <c r="BC149" s="36"/>
      <c r="BD149" s="36"/>
      <c r="BE149" s="36"/>
      <c r="BF149" s="36"/>
      <c r="BG149" s="36"/>
    </row>
    <row r="150" spans="1:59" s="104" customFormat="1" ht="15.75" customHeight="1">
      <c r="A150" s="98"/>
      <c r="B150" s="99"/>
      <c r="C150" s="100"/>
      <c r="D150" s="101" t="s">
        <v>218</v>
      </c>
      <c r="E150" s="100"/>
      <c r="F150" s="102"/>
      <c r="G150" s="100"/>
      <c r="H150" s="100"/>
      <c r="I150" s="103"/>
      <c r="J150" s="98"/>
      <c r="K150" s="99"/>
      <c r="L150" s="100"/>
      <c r="M150" s="100"/>
      <c r="N150" s="101" t="s">
        <v>219</v>
      </c>
      <c r="O150" s="102"/>
      <c r="P150" s="100"/>
      <c r="Q150" s="100"/>
      <c r="R150" s="103"/>
      <c r="S150" s="98"/>
      <c r="T150" s="99"/>
      <c r="U150" s="100"/>
      <c r="V150" s="100"/>
      <c r="W150" s="101" t="s">
        <v>220</v>
      </c>
      <c r="X150" s="102"/>
      <c r="Y150" s="100"/>
      <c r="Z150" s="100"/>
      <c r="AA150" s="103"/>
      <c r="AB150" s="98"/>
      <c r="AC150" s="99"/>
      <c r="AD150" s="100"/>
      <c r="AE150" s="100"/>
      <c r="AF150" s="101" t="s">
        <v>221</v>
      </c>
      <c r="AG150" s="102"/>
      <c r="AH150" s="100"/>
      <c r="AI150" s="100"/>
      <c r="AJ150" s="100"/>
      <c r="AK150" s="9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Y150" s="36"/>
      <c r="AZ150" s="36"/>
      <c r="BA150" s="36"/>
      <c r="BB150" s="36"/>
      <c r="BC150" s="36"/>
      <c r="BD150" s="36"/>
      <c r="BE150" s="36"/>
      <c r="BF150" s="36"/>
      <c r="BG150" s="36"/>
    </row>
    <row r="151" spans="1:59" s="107" customFormat="1" ht="15.75" customHeight="1">
      <c r="A151" s="126"/>
      <c r="B151" s="127"/>
      <c r="C151" s="127"/>
      <c r="D151" s="127"/>
      <c r="E151" s="127"/>
      <c r="F151" s="128"/>
      <c r="G151" s="127"/>
      <c r="H151" s="127"/>
      <c r="I151" s="129"/>
      <c r="J151" s="126"/>
      <c r="K151" s="127"/>
      <c r="L151" s="127"/>
      <c r="M151" s="127"/>
      <c r="N151" s="127"/>
      <c r="O151" s="128"/>
      <c r="P151" s="127"/>
      <c r="Q151" s="127"/>
      <c r="R151" s="129"/>
      <c r="S151" s="126" t="s">
        <v>222</v>
      </c>
      <c r="T151" s="127"/>
      <c r="U151" s="127"/>
      <c r="V151" s="127"/>
      <c r="W151" s="127"/>
      <c r="X151" s="128"/>
      <c r="Y151" s="127"/>
      <c r="Z151" s="127"/>
      <c r="AA151" s="129"/>
      <c r="AB151" s="105" t="s">
        <v>222</v>
      </c>
      <c r="AC151" s="106"/>
      <c r="AD151" s="106"/>
      <c r="AE151" s="106"/>
      <c r="AF151" s="106"/>
      <c r="AH151" s="106"/>
      <c r="AI151" s="106"/>
      <c r="AJ151" s="106"/>
      <c r="AK151" s="108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</row>
    <row r="152" spans="1:59" s="107" customFormat="1" ht="15.75" customHeight="1">
      <c r="A152" s="105"/>
      <c r="B152" s="106"/>
      <c r="C152" s="106"/>
      <c r="D152" s="106"/>
      <c r="E152" s="106"/>
      <c r="G152" s="106"/>
      <c r="H152" s="106"/>
      <c r="I152" s="108"/>
      <c r="J152" s="105"/>
      <c r="K152" s="106"/>
      <c r="L152" s="106"/>
      <c r="M152" s="106"/>
      <c r="N152" s="106"/>
      <c r="P152" s="106"/>
      <c r="Q152" s="106"/>
      <c r="R152" s="108"/>
      <c r="S152" s="105" t="s">
        <v>223</v>
      </c>
      <c r="T152" s="106"/>
      <c r="U152" s="106"/>
      <c r="V152" s="106"/>
      <c r="W152" s="106"/>
      <c r="Y152" s="106"/>
      <c r="Z152" s="106"/>
      <c r="AA152" s="108"/>
      <c r="AB152" s="105" t="s">
        <v>245</v>
      </c>
      <c r="AC152" s="106"/>
      <c r="AD152" s="106"/>
      <c r="AE152" s="106"/>
      <c r="AF152" s="106"/>
      <c r="AH152" s="106"/>
      <c r="AI152" s="106"/>
      <c r="AJ152" s="106"/>
      <c r="AK152" s="108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</row>
    <row r="153" spans="1:59" s="9" customFormat="1" ht="15.75" customHeight="1">
      <c r="A153" s="109"/>
      <c r="B153" s="110"/>
      <c r="C153" s="110"/>
      <c r="D153" s="110"/>
      <c r="E153" s="110"/>
      <c r="G153" s="110"/>
      <c r="H153" s="110"/>
      <c r="I153" s="111"/>
      <c r="J153" s="109"/>
      <c r="K153" s="110"/>
      <c r="L153" s="110"/>
      <c r="M153" s="110"/>
      <c r="N153" s="110"/>
      <c r="P153" s="110"/>
      <c r="Q153" s="110"/>
      <c r="R153" s="111"/>
      <c r="S153" s="109" t="s">
        <v>224</v>
      </c>
      <c r="T153" s="110"/>
      <c r="U153" s="110"/>
      <c r="V153" s="110"/>
      <c r="W153" s="110"/>
      <c r="Y153" s="110"/>
      <c r="Z153" s="110"/>
      <c r="AA153" s="111"/>
      <c r="AB153" s="130" t="s">
        <v>271</v>
      </c>
      <c r="AC153" s="110"/>
      <c r="AD153" s="110"/>
      <c r="AE153" s="110"/>
      <c r="AF153" s="110"/>
      <c r="AH153" s="110"/>
      <c r="AI153" s="110"/>
      <c r="AJ153" s="110"/>
      <c r="AK153" s="111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Y153" s="106"/>
      <c r="AZ153" s="106"/>
      <c r="BA153" s="106"/>
      <c r="BB153" s="106"/>
      <c r="BC153" s="106"/>
      <c r="BD153" s="106"/>
      <c r="BE153" s="106"/>
      <c r="BF153" s="106"/>
      <c r="BG153" s="106"/>
    </row>
    <row r="154" spans="1:59" s="9" customFormat="1" ht="15.75" customHeight="1">
      <c r="A154" s="109"/>
      <c r="B154" s="110"/>
      <c r="C154" s="110"/>
      <c r="D154" s="110"/>
      <c r="E154" s="110"/>
      <c r="G154" s="110"/>
      <c r="H154" s="110"/>
      <c r="I154" s="111"/>
      <c r="J154" s="109"/>
      <c r="K154" s="110"/>
      <c r="L154" s="110"/>
      <c r="M154" s="110"/>
      <c r="N154" s="110"/>
      <c r="P154" s="110"/>
      <c r="Q154" s="110"/>
      <c r="R154" s="111"/>
      <c r="S154" s="109" t="s">
        <v>225</v>
      </c>
      <c r="T154" s="110"/>
      <c r="U154" s="110"/>
      <c r="V154" s="110"/>
      <c r="W154" s="110"/>
      <c r="Y154" s="110"/>
      <c r="Z154" s="110"/>
      <c r="AA154" s="111"/>
      <c r="AB154" s="9" t="s">
        <v>277</v>
      </c>
      <c r="AH154" s="110"/>
      <c r="AI154" s="110"/>
      <c r="AJ154" s="110"/>
      <c r="AK154" s="111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Y154" s="106"/>
      <c r="AZ154" s="106"/>
      <c r="BA154" s="106"/>
      <c r="BB154" s="106"/>
      <c r="BC154" s="106"/>
      <c r="BD154" s="106"/>
      <c r="BE154" s="106"/>
      <c r="BF154" s="106"/>
      <c r="BG154" s="106"/>
    </row>
    <row r="155" spans="1:59" s="9" customFormat="1" ht="15.75" customHeight="1">
      <c r="A155" s="109"/>
      <c r="B155" s="110"/>
      <c r="C155" s="110"/>
      <c r="D155" s="110"/>
      <c r="E155" s="110"/>
      <c r="G155" s="110"/>
      <c r="H155" s="110"/>
      <c r="I155" s="111"/>
      <c r="J155" s="109"/>
      <c r="K155" s="110"/>
      <c r="L155" s="110"/>
      <c r="M155" s="110"/>
      <c r="N155" s="110"/>
      <c r="P155" s="110"/>
      <c r="Q155" s="110"/>
      <c r="R155" s="111"/>
      <c r="S155" s="130" t="s">
        <v>226</v>
      </c>
      <c r="T155" s="110"/>
      <c r="U155" s="110"/>
      <c r="V155" s="110"/>
      <c r="W155" s="110"/>
      <c r="Y155" s="110"/>
      <c r="Z155" s="110"/>
      <c r="AA155" s="111"/>
      <c r="AB155" s="9" t="s">
        <v>288</v>
      </c>
      <c r="AC155" s="110"/>
      <c r="AD155" s="110"/>
      <c r="AE155" s="110"/>
      <c r="AF155" s="110"/>
      <c r="AH155" s="110"/>
      <c r="AI155" s="110"/>
      <c r="AJ155" s="110"/>
      <c r="AK155" s="111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Y155" s="106"/>
      <c r="AZ155" s="106"/>
      <c r="BA155" s="106"/>
      <c r="BB155" s="106"/>
      <c r="BC155" s="106"/>
      <c r="BD155" s="106"/>
      <c r="BE155" s="106"/>
      <c r="BF155" s="106"/>
      <c r="BG155" s="106"/>
    </row>
    <row r="156" spans="1:59" s="9" customFormat="1" ht="15.75" customHeight="1">
      <c r="A156" s="109"/>
      <c r="B156" s="110"/>
      <c r="C156" s="110"/>
      <c r="D156" s="110"/>
      <c r="E156" s="110"/>
      <c r="G156" s="110"/>
      <c r="H156" s="110"/>
      <c r="I156" s="111"/>
      <c r="J156" s="109"/>
      <c r="K156" s="110"/>
      <c r="L156" s="110"/>
      <c r="M156" s="110"/>
      <c r="N156" s="110"/>
      <c r="P156" s="110"/>
      <c r="Q156" s="110"/>
      <c r="R156" s="111"/>
      <c r="S156" s="109" t="s">
        <v>227</v>
      </c>
      <c r="T156" s="110"/>
      <c r="U156" s="110"/>
      <c r="V156" s="110"/>
      <c r="W156" s="110"/>
      <c r="Y156" s="110"/>
      <c r="Z156" s="110"/>
      <c r="AA156" s="111"/>
      <c r="AB156" s="109" t="s">
        <v>289</v>
      </c>
      <c r="AC156" s="110"/>
      <c r="AD156" s="110"/>
      <c r="AE156" s="110"/>
      <c r="AF156" s="110"/>
      <c r="AH156" s="110"/>
      <c r="AI156" s="110"/>
      <c r="AJ156" s="110"/>
      <c r="AK156" s="111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Y156" s="106"/>
      <c r="AZ156" s="106"/>
      <c r="BA156" s="106"/>
      <c r="BB156" s="106"/>
      <c r="BC156" s="106"/>
      <c r="BD156" s="106"/>
      <c r="BE156" s="106"/>
      <c r="BF156" s="106"/>
      <c r="BG156" s="106"/>
    </row>
    <row r="157" spans="1:59" s="9" customFormat="1" ht="15.75" customHeight="1">
      <c r="A157" s="109"/>
      <c r="B157" s="110"/>
      <c r="C157" s="110"/>
      <c r="D157" s="110"/>
      <c r="E157" s="110"/>
      <c r="G157" s="110"/>
      <c r="H157" s="110"/>
      <c r="I157" s="111"/>
      <c r="J157" s="109"/>
      <c r="K157" s="110"/>
      <c r="L157" s="110"/>
      <c r="M157" s="110"/>
      <c r="N157" s="110"/>
      <c r="P157" s="110"/>
      <c r="Q157" s="110"/>
      <c r="R157" s="111"/>
      <c r="S157" s="109" t="s">
        <v>228</v>
      </c>
      <c r="T157" s="110"/>
      <c r="U157" s="110"/>
      <c r="V157" s="110"/>
      <c r="W157" s="110"/>
      <c r="Y157" s="110"/>
      <c r="Z157" s="110"/>
      <c r="AA157" s="111"/>
      <c r="AB157" s="109"/>
      <c r="AC157" s="110"/>
      <c r="AD157" s="110"/>
      <c r="AE157" s="110"/>
      <c r="AF157" s="110"/>
      <c r="AH157" s="110"/>
      <c r="AI157" s="110"/>
      <c r="AJ157" s="110"/>
      <c r="AK157" s="111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Y157" s="106"/>
      <c r="AZ157" s="106"/>
      <c r="BA157" s="106"/>
      <c r="BB157" s="106"/>
      <c r="BC157" s="106"/>
      <c r="BD157" s="106"/>
      <c r="BE157" s="106"/>
      <c r="BF157" s="106"/>
      <c r="BG157" s="106"/>
    </row>
    <row r="158" spans="1:59" s="9" customFormat="1" ht="15.75" customHeight="1">
      <c r="A158" s="109"/>
      <c r="B158" s="110"/>
      <c r="C158" s="110"/>
      <c r="D158" s="110"/>
      <c r="E158" s="110"/>
      <c r="G158" s="110"/>
      <c r="H158" s="110"/>
      <c r="I158" s="111"/>
      <c r="J158" s="109"/>
      <c r="K158" s="110"/>
      <c r="L158" s="110"/>
      <c r="M158" s="110"/>
      <c r="N158" s="110"/>
      <c r="P158" s="110"/>
      <c r="Q158" s="110"/>
      <c r="R158" s="111"/>
      <c r="S158" s="109" t="s">
        <v>229</v>
      </c>
      <c r="T158" s="110"/>
      <c r="U158" s="110"/>
      <c r="V158" s="110"/>
      <c r="W158" s="110"/>
      <c r="Y158" s="110"/>
      <c r="Z158" s="110"/>
      <c r="AA158" s="111"/>
      <c r="AB158" s="109"/>
      <c r="AC158" s="110"/>
      <c r="AD158" s="110"/>
      <c r="AE158" s="110"/>
      <c r="AF158" s="110"/>
      <c r="AH158" s="110"/>
      <c r="AI158" s="110"/>
      <c r="AJ158" s="110"/>
      <c r="AK158" s="111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Y158" s="106"/>
      <c r="AZ158" s="106"/>
      <c r="BA158" s="106"/>
      <c r="BB158" s="106"/>
      <c r="BC158" s="106"/>
      <c r="BD158" s="106"/>
      <c r="BE158" s="106"/>
      <c r="BF158" s="106"/>
      <c r="BG158" s="106"/>
    </row>
    <row r="159" spans="1:59" s="9" customFormat="1" ht="15.75" customHeight="1">
      <c r="A159" s="109"/>
      <c r="B159" s="110"/>
      <c r="C159" s="110"/>
      <c r="D159" s="110"/>
      <c r="E159" s="110"/>
      <c r="G159" s="110"/>
      <c r="H159" s="110"/>
      <c r="I159" s="111"/>
      <c r="J159" s="109"/>
      <c r="K159" s="110"/>
      <c r="L159" s="110"/>
      <c r="M159" s="110"/>
      <c r="N159" s="110"/>
      <c r="P159" s="110"/>
      <c r="Q159" s="110"/>
      <c r="R159" s="111"/>
      <c r="S159" s="109" t="s">
        <v>230</v>
      </c>
      <c r="T159" s="110"/>
      <c r="U159" s="110"/>
      <c r="V159" s="110"/>
      <c r="W159" s="110"/>
      <c r="Y159" s="110"/>
      <c r="Z159" s="110"/>
      <c r="AA159" s="111"/>
      <c r="AB159" s="109"/>
      <c r="AC159" s="110"/>
      <c r="AD159" s="110"/>
      <c r="AE159" s="110"/>
      <c r="AF159" s="110"/>
      <c r="AH159" s="110"/>
      <c r="AI159" s="110"/>
      <c r="AJ159" s="110"/>
      <c r="AK159" s="111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Y159" s="106"/>
      <c r="AZ159" s="106"/>
      <c r="BA159" s="106"/>
      <c r="BB159" s="106"/>
      <c r="BC159" s="106"/>
      <c r="BD159" s="106"/>
      <c r="BE159" s="106"/>
      <c r="BF159" s="106"/>
      <c r="BG159" s="106"/>
    </row>
    <row r="160" spans="1:59" s="9" customFormat="1" ht="15.75" customHeight="1">
      <c r="A160" s="109"/>
      <c r="B160" s="110"/>
      <c r="C160" s="110"/>
      <c r="D160" s="110"/>
      <c r="E160" s="110"/>
      <c r="G160" s="110"/>
      <c r="H160" s="110"/>
      <c r="I160" s="111"/>
      <c r="J160" s="109"/>
      <c r="K160" s="110"/>
      <c r="L160" s="110"/>
      <c r="M160" s="110"/>
      <c r="N160" s="110"/>
      <c r="P160" s="110"/>
      <c r="Q160" s="110"/>
      <c r="R160" s="111"/>
      <c r="S160" s="109" t="s">
        <v>231</v>
      </c>
      <c r="T160" s="110"/>
      <c r="U160" s="110"/>
      <c r="V160" s="110"/>
      <c r="W160" s="110"/>
      <c r="Y160" s="110"/>
      <c r="Z160" s="110"/>
      <c r="AA160" s="111"/>
      <c r="AB160" s="109"/>
      <c r="AC160" s="110"/>
      <c r="AD160" s="110"/>
      <c r="AE160" s="110"/>
      <c r="AF160" s="110"/>
      <c r="AH160" s="110"/>
      <c r="AI160" s="110"/>
      <c r="AJ160" s="110"/>
      <c r="AK160" s="111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Y160" s="106"/>
      <c r="AZ160" s="106"/>
      <c r="BA160" s="106"/>
      <c r="BB160" s="106"/>
      <c r="BC160" s="106"/>
      <c r="BD160" s="106"/>
      <c r="BE160" s="106"/>
      <c r="BF160" s="106"/>
      <c r="BG160" s="106"/>
    </row>
    <row r="161" spans="1:59" s="9" customFormat="1" ht="15.75" customHeight="1">
      <c r="A161" s="109"/>
      <c r="B161" s="110"/>
      <c r="C161" s="110"/>
      <c r="D161" s="110"/>
      <c r="E161" s="110"/>
      <c r="G161" s="110"/>
      <c r="H161" s="110"/>
      <c r="I161" s="111"/>
      <c r="J161" s="109"/>
      <c r="K161" s="110"/>
      <c r="L161" s="110"/>
      <c r="M161" s="110"/>
      <c r="N161" s="110"/>
      <c r="P161" s="110"/>
      <c r="Q161" s="110"/>
      <c r="R161" s="111"/>
      <c r="S161" s="130" t="s">
        <v>232</v>
      </c>
      <c r="T161" s="110"/>
      <c r="U161" s="110"/>
      <c r="V161" s="110"/>
      <c r="W161" s="110"/>
      <c r="Y161" s="110"/>
      <c r="Z161" s="110"/>
      <c r="AA161" s="111"/>
      <c r="AB161" s="109"/>
      <c r="AC161" s="110"/>
      <c r="AD161" s="110"/>
      <c r="AE161" s="110"/>
      <c r="AF161" s="110"/>
      <c r="AH161" s="110"/>
      <c r="AI161" s="110"/>
      <c r="AJ161" s="110"/>
      <c r="AK161" s="111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Y161" s="106"/>
      <c r="AZ161" s="106"/>
      <c r="BA161" s="106"/>
      <c r="BB161" s="106"/>
      <c r="BC161" s="106"/>
      <c r="BD161" s="106"/>
      <c r="BE161" s="106"/>
      <c r="BF161" s="106"/>
      <c r="BG161" s="106"/>
    </row>
    <row r="162" spans="1:59" s="9" customFormat="1" ht="15.75" customHeight="1">
      <c r="A162" s="109"/>
      <c r="B162" s="110"/>
      <c r="C162" s="110"/>
      <c r="D162" s="110"/>
      <c r="E162" s="110"/>
      <c r="G162" s="110"/>
      <c r="H162" s="110"/>
      <c r="I162" s="111"/>
      <c r="J162" s="109"/>
      <c r="K162" s="110"/>
      <c r="L162" s="110"/>
      <c r="M162" s="110"/>
      <c r="N162" s="110"/>
      <c r="P162" s="110"/>
      <c r="Q162" s="110"/>
      <c r="R162" s="111"/>
      <c r="S162" s="109" t="s">
        <v>233</v>
      </c>
      <c r="T162" s="110"/>
      <c r="U162" s="110"/>
      <c r="V162" s="110"/>
      <c r="W162" s="110"/>
      <c r="Y162" s="110"/>
      <c r="Z162" s="110"/>
      <c r="AA162" s="111"/>
      <c r="AB162" s="109"/>
      <c r="AC162" s="110"/>
      <c r="AD162" s="110"/>
      <c r="AE162" s="110"/>
      <c r="AF162" s="110"/>
      <c r="AH162" s="110"/>
      <c r="AI162" s="110"/>
      <c r="AJ162" s="110"/>
      <c r="AK162" s="111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Y162" s="106"/>
      <c r="AZ162" s="106"/>
      <c r="BA162" s="106"/>
      <c r="BB162" s="106"/>
      <c r="BC162" s="106"/>
      <c r="BD162" s="106"/>
      <c r="BE162" s="106"/>
      <c r="BF162" s="106"/>
      <c r="BG162" s="106"/>
    </row>
    <row r="163" spans="1:59" s="9" customFormat="1" ht="15.75" customHeight="1">
      <c r="A163" s="109"/>
      <c r="B163" s="110"/>
      <c r="C163" s="110"/>
      <c r="D163" s="110"/>
      <c r="E163" s="110"/>
      <c r="G163" s="110"/>
      <c r="H163" s="110"/>
      <c r="I163" s="111"/>
      <c r="J163" s="109"/>
      <c r="K163" s="110"/>
      <c r="L163" s="110"/>
      <c r="M163" s="110"/>
      <c r="N163" s="110"/>
      <c r="P163" s="110"/>
      <c r="Q163" s="110"/>
      <c r="R163" s="111"/>
      <c r="S163" s="112" t="s">
        <v>234</v>
      </c>
      <c r="T163" s="113"/>
      <c r="U163" s="110"/>
      <c r="V163" s="110"/>
      <c r="W163" s="110"/>
      <c r="Y163" s="110"/>
      <c r="Z163" s="110"/>
      <c r="AA163" s="111"/>
      <c r="AB163" s="109"/>
      <c r="AC163" s="110"/>
      <c r="AD163" s="110"/>
      <c r="AE163" s="110"/>
      <c r="AF163" s="110"/>
      <c r="AH163" s="110"/>
      <c r="AI163" s="110"/>
      <c r="AJ163" s="110"/>
      <c r="AK163" s="111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Y163" s="106"/>
      <c r="AZ163" s="106"/>
      <c r="BA163" s="106"/>
      <c r="BB163" s="106"/>
      <c r="BC163" s="106"/>
      <c r="BD163" s="106"/>
      <c r="BE163" s="106"/>
      <c r="BF163" s="106"/>
      <c r="BG163" s="106"/>
    </row>
    <row r="164" spans="1:59" s="9" customFormat="1" ht="15.75" customHeight="1">
      <c r="A164" s="109"/>
      <c r="B164" s="110"/>
      <c r="C164" s="110"/>
      <c r="D164" s="110"/>
      <c r="E164" s="110"/>
      <c r="G164" s="110"/>
      <c r="H164" s="110"/>
      <c r="I164" s="111"/>
      <c r="J164" s="109"/>
      <c r="K164" s="110"/>
      <c r="L164" s="110"/>
      <c r="M164" s="110"/>
      <c r="N164" s="110"/>
      <c r="P164" s="110"/>
      <c r="Q164" s="110"/>
      <c r="R164" s="111"/>
      <c r="S164" s="130" t="s">
        <v>235</v>
      </c>
      <c r="T164" s="110"/>
      <c r="U164" s="110"/>
      <c r="V164" s="110"/>
      <c r="W164" s="110"/>
      <c r="Y164" s="110"/>
      <c r="Z164" s="110"/>
      <c r="AA164" s="111"/>
      <c r="AB164" s="109"/>
      <c r="AC164" s="110"/>
      <c r="AD164" s="110"/>
      <c r="AE164" s="110"/>
      <c r="AF164" s="110"/>
      <c r="AH164" s="110"/>
      <c r="AI164" s="110"/>
      <c r="AJ164" s="110"/>
      <c r="AK164" s="111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Y164" s="106"/>
      <c r="AZ164" s="106"/>
      <c r="BA164" s="106"/>
      <c r="BB164" s="106"/>
      <c r="BC164" s="106"/>
      <c r="BD164" s="106"/>
      <c r="BE164" s="106"/>
      <c r="BF164" s="106"/>
      <c r="BG164" s="106"/>
    </row>
    <row r="165" spans="1:59" s="9" customFormat="1" ht="15.75" customHeight="1">
      <c r="A165" s="109"/>
      <c r="B165" s="110"/>
      <c r="C165" s="110"/>
      <c r="D165" s="110"/>
      <c r="E165" s="110"/>
      <c r="G165" s="110"/>
      <c r="H165" s="110"/>
      <c r="I165" s="111"/>
      <c r="J165" s="109"/>
      <c r="K165" s="110"/>
      <c r="L165" s="110"/>
      <c r="M165" s="110"/>
      <c r="N165" s="110"/>
      <c r="P165" s="110"/>
      <c r="Q165" s="110"/>
      <c r="R165" s="111"/>
      <c r="T165" s="110"/>
      <c r="U165" s="110"/>
      <c r="V165" s="110"/>
      <c r="W165" s="110"/>
      <c r="Y165" s="110"/>
      <c r="Z165" s="110"/>
      <c r="AA165" s="111"/>
      <c r="AB165" s="110"/>
      <c r="AC165" s="110"/>
      <c r="AD165" s="110"/>
      <c r="AE165" s="110"/>
      <c r="AF165" s="110"/>
      <c r="AH165" s="110"/>
      <c r="AI165" s="110"/>
      <c r="AJ165" s="110"/>
      <c r="AK165" s="111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Y165" s="106"/>
      <c r="AZ165" s="106"/>
      <c r="BA165" s="106"/>
      <c r="BB165" s="106"/>
      <c r="BC165" s="106"/>
      <c r="BD165" s="106"/>
      <c r="BE165" s="106"/>
      <c r="BF165" s="106"/>
      <c r="BG165" s="106"/>
    </row>
    <row r="166" spans="1:59" s="9" customFormat="1" ht="15.75" customHeight="1">
      <c r="A166" s="109"/>
      <c r="B166" s="110"/>
      <c r="C166" s="110"/>
      <c r="D166" s="110"/>
      <c r="E166" s="110"/>
      <c r="G166" s="110"/>
      <c r="H166" s="110"/>
      <c r="I166" s="111"/>
      <c r="J166" s="109"/>
      <c r="K166" s="110"/>
      <c r="L166" s="110"/>
      <c r="M166" s="110"/>
      <c r="N166" s="110"/>
      <c r="P166" s="110"/>
      <c r="Q166" s="110"/>
      <c r="R166" s="111"/>
      <c r="S166" s="105" t="s">
        <v>222</v>
      </c>
      <c r="T166" s="106"/>
      <c r="U166" s="106"/>
      <c r="V166" s="106"/>
      <c r="W166" s="106"/>
      <c r="X166" s="107"/>
      <c r="Y166" s="106"/>
      <c r="Z166" s="106"/>
      <c r="AA166" s="108"/>
      <c r="AB166" s="109"/>
      <c r="AC166" s="110"/>
      <c r="AD166" s="110"/>
      <c r="AE166" s="110"/>
      <c r="AF166" s="110"/>
      <c r="AH166" s="110"/>
      <c r="AI166" s="110"/>
      <c r="AJ166" s="110"/>
      <c r="AK166" s="111"/>
      <c r="AL166" s="110"/>
      <c r="AM166" s="110"/>
      <c r="AN166" s="110"/>
      <c r="AO166" s="110"/>
      <c r="AP166" s="110" t="s">
        <v>1</v>
      </c>
      <c r="AR166" s="110"/>
      <c r="AS166" s="110"/>
      <c r="AT166" s="110"/>
      <c r="AU166" s="110"/>
      <c r="AW166" s="110"/>
      <c r="AY166" s="106"/>
      <c r="AZ166" s="106"/>
      <c r="BA166" s="106"/>
      <c r="BB166" s="106"/>
      <c r="BC166" s="106"/>
      <c r="BD166" s="106"/>
      <c r="BE166" s="106"/>
      <c r="BF166" s="106"/>
      <c r="BG166" s="106"/>
    </row>
    <row r="167" spans="1:59" s="9" customFormat="1" ht="15.75" customHeight="1">
      <c r="A167" s="109"/>
      <c r="B167" s="110"/>
      <c r="C167" s="110"/>
      <c r="D167" s="110"/>
      <c r="E167" s="110"/>
      <c r="G167" s="110"/>
      <c r="H167" s="110"/>
      <c r="I167" s="111"/>
      <c r="J167" s="109"/>
      <c r="K167" s="110"/>
      <c r="L167" s="110"/>
      <c r="M167" s="110"/>
      <c r="N167" s="110"/>
      <c r="P167" s="110"/>
      <c r="Q167" s="110"/>
      <c r="R167" s="111"/>
      <c r="S167" s="105" t="s">
        <v>244</v>
      </c>
      <c r="T167" s="106"/>
      <c r="U167" s="106"/>
      <c r="V167" s="106"/>
      <c r="W167" s="106"/>
      <c r="X167" s="107"/>
      <c r="Y167" s="106"/>
      <c r="Z167" s="106"/>
      <c r="AA167" s="108"/>
      <c r="AB167" s="109"/>
      <c r="AC167" s="110"/>
      <c r="AD167" s="110"/>
      <c r="AE167" s="110"/>
      <c r="AF167" s="110"/>
      <c r="AH167" s="110"/>
      <c r="AI167" s="110"/>
      <c r="AJ167" s="110"/>
      <c r="AK167" s="111"/>
      <c r="AL167" s="110"/>
      <c r="AM167" s="110"/>
      <c r="AN167" s="110"/>
      <c r="AO167" s="110"/>
      <c r="AP167" s="110"/>
      <c r="AR167" s="110"/>
      <c r="AS167" s="110"/>
      <c r="AT167" s="110"/>
      <c r="AU167" s="110"/>
      <c r="AW167" s="110"/>
      <c r="AY167" s="106"/>
      <c r="AZ167" s="106"/>
      <c r="BA167" s="106"/>
      <c r="BB167" s="106"/>
      <c r="BC167" s="106"/>
      <c r="BD167" s="106"/>
      <c r="BE167" s="106"/>
      <c r="BF167" s="106"/>
      <c r="BG167" s="106"/>
    </row>
    <row r="168" spans="1:59" s="9" customFormat="1" ht="15.75" customHeight="1">
      <c r="A168" s="109"/>
      <c r="B168" s="110"/>
      <c r="C168" s="110"/>
      <c r="D168" s="110"/>
      <c r="E168" s="110"/>
      <c r="G168" s="110"/>
      <c r="H168" s="110"/>
      <c r="I168" s="111"/>
      <c r="J168" s="109"/>
      <c r="K168" s="110"/>
      <c r="L168" s="110"/>
      <c r="M168" s="110"/>
      <c r="N168" s="110"/>
      <c r="P168" s="110"/>
      <c r="Q168" s="110"/>
      <c r="R168" s="111"/>
      <c r="S168" s="130" t="s">
        <v>285</v>
      </c>
      <c r="T168" s="110"/>
      <c r="U168" s="110"/>
      <c r="V168" s="110"/>
      <c r="W168" s="110"/>
      <c r="Y168" s="110"/>
      <c r="Z168" s="110"/>
      <c r="AA168" s="111"/>
      <c r="AB168" s="136"/>
      <c r="AC168" s="110"/>
      <c r="AD168" s="110"/>
      <c r="AE168" s="110"/>
      <c r="AF168" s="110"/>
      <c r="AH168" s="110"/>
      <c r="AI168" s="110"/>
      <c r="AJ168" s="110"/>
      <c r="AK168" s="111"/>
      <c r="AL168" s="110"/>
      <c r="AM168" s="110"/>
      <c r="AN168" s="110"/>
      <c r="AO168" s="110"/>
      <c r="AP168" s="110"/>
      <c r="AR168" s="110"/>
      <c r="AS168" s="110"/>
      <c r="AT168" s="110"/>
      <c r="AU168" s="110"/>
      <c r="AW168" s="110"/>
      <c r="AY168" s="106"/>
      <c r="AZ168" s="106"/>
      <c r="BA168" s="106"/>
      <c r="BB168" s="106"/>
      <c r="BC168" s="106"/>
      <c r="BD168" s="106"/>
      <c r="BE168" s="106"/>
      <c r="BF168" s="106"/>
      <c r="BG168" s="106"/>
    </row>
    <row r="169" spans="1:59" s="9" customFormat="1" ht="15.75" customHeight="1">
      <c r="A169" s="109"/>
      <c r="B169" s="110"/>
      <c r="C169" s="110"/>
      <c r="D169" s="110"/>
      <c r="E169" s="110"/>
      <c r="G169" s="110"/>
      <c r="H169" s="110"/>
      <c r="I169" s="111"/>
      <c r="J169" s="109"/>
      <c r="K169" s="110"/>
      <c r="L169" s="110"/>
      <c r="M169" s="110"/>
      <c r="N169" s="110"/>
      <c r="P169" s="110"/>
      <c r="Q169" s="110"/>
      <c r="R169" s="111"/>
      <c r="S169" s="9" t="s">
        <v>286</v>
      </c>
      <c r="T169" s="110"/>
      <c r="U169" s="110"/>
      <c r="V169" s="110"/>
      <c r="W169" s="110"/>
      <c r="Y169" s="110"/>
      <c r="Z169" s="110"/>
      <c r="AA169" s="111"/>
      <c r="AB169" s="136"/>
      <c r="AC169" s="110"/>
      <c r="AD169" s="110"/>
      <c r="AE169" s="110"/>
      <c r="AF169" s="110"/>
      <c r="AH169" s="110"/>
      <c r="AI169" s="110"/>
      <c r="AJ169" s="110"/>
      <c r="AK169" s="111"/>
      <c r="AL169" s="110"/>
      <c r="AM169" s="110"/>
      <c r="AN169" s="110"/>
      <c r="AO169" s="110"/>
      <c r="AP169" s="110"/>
      <c r="AR169" s="110"/>
      <c r="AS169" s="110"/>
      <c r="AT169" s="110"/>
      <c r="AU169" s="110"/>
      <c r="AW169" s="110"/>
      <c r="AY169" s="106"/>
      <c r="AZ169" s="106"/>
      <c r="BA169" s="106"/>
      <c r="BB169" s="106"/>
      <c r="BC169" s="106"/>
      <c r="BD169" s="106"/>
      <c r="BE169" s="106"/>
      <c r="BF169" s="106"/>
      <c r="BG169" s="106"/>
    </row>
    <row r="170" spans="1:59" s="9" customFormat="1" ht="15.75" customHeight="1">
      <c r="A170" s="109"/>
      <c r="B170" s="110"/>
      <c r="C170" s="110"/>
      <c r="D170" s="110"/>
      <c r="E170" s="110"/>
      <c r="G170" s="110"/>
      <c r="H170" s="110"/>
      <c r="I170" s="111"/>
      <c r="J170" s="109"/>
      <c r="K170" s="110"/>
      <c r="L170" s="110"/>
      <c r="M170" s="110"/>
      <c r="N170" s="110"/>
      <c r="P170" s="110"/>
      <c r="Q170" s="110"/>
      <c r="R170" s="111"/>
      <c r="S170" s="9" t="s">
        <v>274</v>
      </c>
      <c r="T170" s="110"/>
      <c r="U170" s="110"/>
      <c r="V170" s="110"/>
      <c r="W170" s="110"/>
      <c r="Y170" s="110"/>
      <c r="Z170" s="110"/>
      <c r="AA170" s="111"/>
      <c r="AB170" s="136"/>
      <c r="AC170" s="110"/>
      <c r="AD170" s="110"/>
      <c r="AE170" s="110"/>
      <c r="AF170" s="110"/>
      <c r="AH170" s="110"/>
      <c r="AI170" s="110"/>
      <c r="AJ170" s="110"/>
      <c r="AK170" s="111"/>
      <c r="AL170" s="110"/>
      <c r="AM170" s="110"/>
      <c r="AN170" s="110"/>
      <c r="AO170" s="110"/>
      <c r="AP170" s="110"/>
      <c r="AR170" s="110"/>
      <c r="AS170" s="110"/>
      <c r="AT170" s="110"/>
      <c r="AU170" s="110"/>
      <c r="AW170" s="110"/>
      <c r="AY170" s="106"/>
      <c r="AZ170" s="106"/>
      <c r="BA170" s="106"/>
      <c r="BB170" s="106"/>
      <c r="BC170" s="106"/>
      <c r="BD170" s="106"/>
      <c r="BE170" s="106"/>
      <c r="BF170" s="106"/>
      <c r="BG170" s="106"/>
    </row>
    <row r="171" spans="1:59" s="9" customFormat="1" ht="15.75" customHeight="1">
      <c r="A171" s="109"/>
      <c r="B171" s="110"/>
      <c r="C171" s="110"/>
      <c r="D171" s="110"/>
      <c r="E171" s="110"/>
      <c r="G171" s="110"/>
      <c r="H171" s="110"/>
      <c r="I171" s="111"/>
      <c r="J171" s="109"/>
      <c r="K171" s="110"/>
      <c r="L171" s="110"/>
      <c r="M171" s="110"/>
      <c r="N171" s="110"/>
      <c r="P171" s="110"/>
      <c r="Q171" s="110"/>
      <c r="R171" s="111"/>
      <c r="S171" s="9" t="s">
        <v>287</v>
      </c>
      <c r="T171" s="110"/>
      <c r="U171" s="110"/>
      <c r="V171" s="110"/>
      <c r="W171" s="110"/>
      <c r="Y171" s="110"/>
      <c r="Z171" s="110"/>
      <c r="AA171" s="111"/>
      <c r="AB171" s="136"/>
      <c r="AC171" s="110"/>
      <c r="AD171" s="110"/>
      <c r="AE171" s="110"/>
      <c r="AF171" s="110"/>
      <c r="AH171" s="110"/>
      <c r="AI171" s="110"/>
      <c r="AJ171" s="110"/>
      <c r="AK171" s="111"/>
      <c r="AL171" s="110"/>
      <c r="AM171" s="110"/>
      <c r="AN171" s="110"/>
      <c r="AO171" s="110"/>
      <c r="AP171" s="110"/>
      <c r="AR171" s="110"/>
      <c r="AS171" s="110"/>
      <c r="AT171" s="110"/>
      <c r="AU171" s="110"/>
      <c r="AW171" s="110"/>
      <c r="AY171" s="106"/>
      <c r="AZ171" s="106"/>
      <c r="BA171" s="106"/>
      <c r="BB171" s="106"/>
      <c r="BC171" s="106"/>
      <c r="BD171" s="106"/>
      <c r="BE171" s="106"/>
      <c r="BF171" s="106"/>
      <c r="BG171" s="106"/>
    </row>
    <row r="172" spans="1:59" s="9" customFormat="1" ht="15.75" customHeight="1">
      <c r="A172" s="114"/>
      <c r="B172" s="115"/>
      <c r="C172" s="115"/>
      <c r="D172" s="115"/>
      <c r="E172" s="115"/>
      <c r="F172" s="116"/>
      <c r="G172" s="115"/>
      <c r="H172" s="115"/>
      <c r="I172" s="117"/>
      <c r="J172" s="114"/>
      <c r="K172" s="115"/>
      <c r="L172" s="115"/>
      <c r="M172" s="115"/>
      <c r="N172" s="115"/>
      <c r="O172" s="116"/>
      <c r="P172" s="115"/>
      <c r="Q172" s="115"/>
      <c r="R172" s="117"/>
      <c r="S172" s="131"/>
      <c r="T172" s="115"/>
      <c r="U172" s="115"/>
      <c r="V172" s="115"/>
      <c r="W172" s="115"/>
      <c r="X172" s="116"/>
      <c r="Y172" s="115"/>
      <c r="Z172" s="115"/>
      <c r="AA172" s="117"/>
      <c r="AB172" s="114"/>
      <c r="AC172" s="115"/>
      <c r="AD172" s="115"/>
      <c r="AE172" s="115"/>
      <c r="AF172" s="115"/>
      <c r="AG172" s="116"/>
      <c r="AH172" s="115"/>
      <c r="AI172" s="115"/>
      <c r="AJ172" s="115"/>
      <c r="AK172" s="111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Y172" s="106"/>
      <c r="AZ172" s="106"/>
      <c r="BA172" s="106"/>
      <c r="BB172" s="106"/>
      <c r="BC172" s="106"/>
      <c r="BD172" s="106"/>
      <c r="BE172" s="106"/>
      <c r="BF172" s="106"/>
      <c r="BG172" s="106"/>
    </row>
    <row r="173" spans="1:59" s="107" customFormat="1" ht="15.75" customHeight="1">
      <c r="A173" s="118"/>
      <c r="B173" s="119"/>
      <c r="C173" s="119"/>
      <c r="D173" s="119" t="s">
        <v>236</v>
      </c>
      <c r="E173" s="119"/>
      <c r="F173" s="120"/>
      <c r="G173" s="119"/>
      <c r="H173" s="119"/>
      <c r="I173" s="121"/>
      <c r="J173" s="118"/>
      <c r="K173" s="119"/>
      <c r="L173" s="119"/>
      <c r="M173" s="119"/>
      <c r="N173" s="119" t="s">
        <v>237</v>
      </c>
      <c r="O173" s="120"/>
      <c r="P173" s="119"/>
      <c r="Q173" s="119"/>
      <c r="R173" s="121"/>
      <c r="S173" s="122"/>
      <c r="T173" s="123"/>
      <c r="U173" s="123"/>
      <c r="V173" s="123"/>
      <c r="W173" s="123" t="s">
        <v>238</v>
      </c>
      <c r="X173" s="124"/>
      <c r="Y173" s="123"/>
      <c r="Z173" s="123"/>
      <c r="AA173" s="125"/>
      <c r="AB173" s="118"/>
      <c r="AC173" s="119"/>
      <c r="AD173" s="119"/>
      <c r="AE173" s="119"/>
      <c r="AF173" s="119" t="s">
        <v>239</v>
      </c>
      <c r="AG173" s="120"/>
      <c r="AH173" s="119"/>
      <c r="AI173" s="119"/>
      <c r="AJ173" s="119"/>
      <c r="AK173" s="121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</row>
    <row r="174" spans="1:59" s="107" customFormat="1" ht="15.75" customHeight="1">
      <c r="A174" s="105" t="s">
        <v>222</v>
      </c>
      <c r="B174" s="106"/>
      <c r="C174" s="106"/>
      <c r="D174" s="106"/>
      <c r="E174" s="106"/>
      <c r="G174" s="106"/>
      <c r="H174" s="106"/>
      <c r="I174" s="108"/>
      <c r="J174" s="105" t="s">
        <v>222</v>
      </c>
      <c r="K174" s="106"/>
      <c r="L174" s="106"/>
      <c r="M174" s="106"/>
      <c r="N174" s="106"/>
      <c r="P174" s="106"/>
      <c r="Q174" s="106"/>
      <c r="R174" s="108"/>
      <c r="S174" s="105" t="s">
        <v>222</v>
      </c>
      <c r="T174" s="106"/>
      <c r="U174" s="106"/>
      <c r="V174" s="106"/>
      <c r="W174" s="106"/>
      <c r="Y174" s="106"/>
      <c r="Z174" s="106"/>
      <c r="AA174" s="108"/>
      <c r="AB174" s="105" t="s">
        <v>222</v>
      </c>
      <c r="AC174" s="106"/>
      <c r="AD174" s="106"/>
      <c r="AE174" s="106"/>
      <c r="AF174" s="106"/>
      <c r="AH174" s="106"/>
      <c r="AI174" s="106"/>
      <c r="AJ174" s="106"/>
      <c r="AK174" s="108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</row>
    <row r="175" spans="1:59" s="107" customFormat="1" ht="15.75" customHeight="1">
      <c r="A175" s="105" t="s">
        <v>240</v>
      </c>
      <c r="B175" s="106"/>
      <c r="C175" s="106"/>
      <c r="D175" s="106"/>
      <c r="E175" s="106"/>
      <c r="G175" s="106"/>
      <c r="H175" s="106"/>
      <c r="I175" s="108"/>
      <c r="J175" s="105" t="s">
        <v>248</v>
      </c>
      <c r="K175" s="106"/>
      <c r="L175" s="106"/>
      <c r="M175" s="106"/>
      <c r="N175" s="106"/>
      <c r="P175" s="106"/>
      <c r="Q175" s="106"/>
      <c r="R175" s="108"/>
      <c r="S175" s="105" t="s">
        <v>241</v>
      </c>
      <c r="T175" s="106"/>
      <c r="U175" s="106"/>
      <c r="V175" s="106"/>
      <c r="W175" s="106"/>
      <c r="Y175" s="106"/>
      <c r="Z175" s="106"/>
      <c r="AA175" s="108"/>
      <c r="AB175" s="105" t="s">
        <v>252</v>
      </c>
      <c r="AC175" s="106"/>
      <c r="AD175" s="106"/>
      <c r="AE175" s="106"/>
      <c r="AF175" s="106"/>
      <c r="AH175" s="106"/>
      <c r="AI175" s="106"/>
      <c r="AJ175" s="106"/>
      <c r="AK175" s="108"/>
      <c r="AL175" s="106"/>
      <c r="AM175" s="106"/>
      <c r="AN175" s="106"/>
      <c r="AO175" s="106"/>
      <c r="AP175" s="106"/>
      <c r="AY175" s="110"/>
      <c r="AZ175" s="106"/>
      <c r="BA175" s="106"/>
      <c r="BB175" s="106"/>
      <c r="BC175" s="106"/>
      <c r="BD175" s="106"/>
      <c r="BE175" s="106"/>
      <c r="BF175" s="106"/>
      <c r="BG175" s="106"/>
    </row>
    <row r="176" spans="1:59" s="9" customFormat="1" ht="15.75" customHeight="1">
      <c r="A176" s="109" t="s">
        <v>242</v>
      </c>
      <c r="B176" s="110"/>
      <c r="C176" s="110"/>
      <c r="D176" s="110"/>
      <c r="E176" s="110"/>
      <c r="G176" s="110"/>
      <c r="H176" s="110"/>
      <c r="I176" s="111"/>
      <c r="J176" s="130" t="s">
        <v>298</v>
      </c>
      <c r="K176" s="110"/>
      <c r="L176" s="110"/>
      <c r="M176" s="110"/>
      <c r="N176" s="110"/>
      <c r="P176" s="110"/>
      <c r="Q176" s="110"/>
      <c r="R176" s="111"/>
      <c r="S176" s="109" t="s">
        <v>242</v>
      </c>
      <c r="T176" s="110"/>
      <c r="U176" s="110"/>
      <c r="V176" s="110"/>
      <c r="W176" s="110"/>
      <c r="Y176" s="110"/>
      <c r="Z176" s="110"/>
      <c r="AA176" s="111"/>
      <c r="AB176" s="130" t="s">
        <v>307</v>
      </c>
      <c r="AC176" s="110"/>
      <c r="AD176" s="110"/>
      <c r="AE176" s="110"/>
      <c r="AF176" s="110"/>
      <c r="AH176" s="110"/>
      <c r="AI176" s="110"/>
      <c r="AJ176" s="110"/>
      <c r="AK176" s="135"/>
      <c r="AL176" s="110"/>
      <c r="AM176" s="110"/>
      <c r="AN176" s="110"/>
      <c r="AO176" s="110"/>
      <c r="AP176" s="110"/>
      <c r="AY176" s="110"/>
      <c r="AZ176" s="110"/>
      <c r="BA176" s="106"/>
      <c r="BB176" s="106"/>
      <c r="BC176" s="106"/>
      <c r="BD176" s="106"/>
      <c r="BE176" s="106"/>
      <c r="BF176" s="106"/>
      <c r="BG176" s="106"/>
    </row>
    <row r="177" spans="1:59" s="9" customFormat="1" ht="15.75" customHeight="1">
      <c r="A177" s="109" t="s">
        <v>243</v>
      </c>
      <c r="B177" s="110"/>
      <c r="C177" s="110"/>
      <c r="D177" s="110"/>
      <c r="E177" s="110"/>
      <c r="G177" s="110"/>
      <c r="H177" s="110"/>
      <c r="I177" s="111"/>
      <c r="J177" s="9" t="s">
        <v>294</v>
      </c>
      <c r="K177" s="110"/>
      <c r="L177" s="110"/>
      <c r="M177" s="110"/>
      <c r="N177" s="110"/>
      <c r="P177" s="110"/>
      <c r="Q177" s="110"/>
      <c r="R177" s="111"/>
      <c r="S177" s="109" t="s">
        <v>243</v>
      </c>
      <c r="T177" s="110"/>
      <c r="U177" s="110"/>
      <c r="V177" s="110"/>
      <c r="W177" s="110"/>
      <c r="Y177" s="110"/>
      <c r="Z177" s="110"/>
      <c r="AA177" s="111"/>
      <c r="AB177" s="9" t="s">
        <v>308</v>
      </c>
      <c r="AC177" s="110"/>
      <c r="AD177" s="110"/>
      <c r="AE177" s="110"/>
      <c r="AF177" s="110"/>
      <c r="AH177" s="110"/>
      <c r="AI177" s="110"/>
      <c r="AJ177" s="110"/>
      <c r="AK177" s="135"/>
      <c r="AL177" s="110"/>
      <c r="AM177" s="110"/>
      <c r="AN177" s="110"/>
      <c r="AO177" s="1"/>
      <c r="AP177" s="110"/>
      <c r="AS177" s="110"/>
      <c r="AT177" s="110"/>
      <c r="AU177" s="110"/>
      <c r="AV177" s="110"/>
      <c r="AX177" s="110"/>
      <c r="AY177" s="110"/>
      <c r="AZ177" s="110"/>
      <c r="BA177" s="106"/>
      <c r="BB177" s="106"/>
      <c r="BC177" s="106"/>
      <c r="BD177" s="106"/>
      <c r="BE177" s="106"/>
      <c r="BF177" s="106"/>
      <c r="BG177" s="106"/>
    </row>
    <row r="178" spans="1:59" s="9" customFormat="1" ht="15.75" customHeight="1">
      <c r="A178" s="109"/>
      <c r="B178" s="110"/>
      <c r="C178" s="110"/>
      <c r="D178" s="110"/>
      <c r="E178" s="110"/>
      <c r="G178" s="110"/>
      <c r="H178" s="110"/>
      <c r="I178" s="111"/>
      <c r="J178" s="9" t="s">
        <v>295</v>
      </c>
      <c r="K178" s="110"/>
      <c r="L178" s="110"/>
      <c r="M178" s="110"/>
      <c r="N178" s="110"/>
      <c r="P178" s="110"/>
      <c r="Q178" s="110"/>
      <c r="R178" s="111"/>
      <c r="Y178" s="110"/>
      <c r="Z178" s="110"/>
      <c r="AA178" s="111"/>
      <c r="AB178" s="9" t="s">
        <v>309</v>
      </c>
      <c r="AC178" s="110"/>
      <c r="AD178" s="110"/>
      <c r="AE178" s="110"/>
      <c r="AF178" s="110"/>
      <c r="AH178" s="110"/>
      <c r="AI178" s="110"/>
      <c r="AJ178" s="110"/>
      <c r="AK178" s="111"/>
      <c r="AL178" s="110"/>
      <c r="AM178" s="110"/>
      <c r="AN178" s="110"/>
      <c r="AO178" s="110"/>
      <c r="AP178" s="110"/>
      <c r="AY178" s="110"/>
      <c r="AZ178" s="110"/>
      <c r="BA178" s="106"/>
      <c r="BB178" s="106"/>
      <c r="BC178" s="106"/>
      <c r="BD178" s="106"/>
      <c r="BE178" s="106"/>
      <c r="BF178" s="106"/>
      <c r="BG178" s="106"/>
    </row>
    <row r="179" spans="1:59" s="9" customFormat="1" ht="15.75" customHeight="1">
      <c r="A179" s="110"/>
      <c r="B179" s="110"/>
      <c r="C179" s="110"/>
      <c r="D179" s="110"/>
      <c r="E179" s="110"/>
      <c r="G179" s="110"/>
      <c r="H179" s="110"/>
      <c r="I179" s="111"/>
      <c r="J179" s="9" t="s">
        <v>296</v>
      </c>
      <c r="K179" s="110"/>
      <c r="L179" s="110"/>
      <c r="M179" s="110"/>
      <c r="N179" s="110"/>
      <c r="P179" s="110"/>
      <c r="Q179" s="110"/>
      <c r="R179" s="111"/>
      <c r="S179" s="109"/>
      <c r="T179" s="110"/>
      <c r="U179" s="110"/>
      <c r="V179" s="110"/>
      <c r="W179" s="110"/>
      <c r="Y179" s="110"/>
      <c r="Z179" s="110"/>
      <c r="AA179" s="111"/>
      <c r="AB179" s="9" t="s">
        <v>310</v>
      </c>
      <c r="AC179" s="110"/>
      <c r="AD179" s="110"/>
      <c r="AE179" s="110"/>
      <c r="AF179" s="110"/>
      <c r="AH179" s="110"/>
      <c r="AI179" s="110"/>
      <c r="AJ179" s="110"/>
      <c r="AK179" s="111"/>
      <c r="AL179" s="110"/>
      <c r="AM179" s="110"/>
      <c r="AN179" s="110"/>
      <c r="AO179" s="110"/>
      <c r="AP179" s="110"/>
      <c r="AY179" s="110"/>
      <c r="AZ179" s="106"/>
      <c r="BA179" s="106"/>
      <c r="BB179" s="106"/>
      <c r="BC179" s="106"/>
      <c r="BD179" s="106"/>
      <c r="BE179" s="106"/>
      <c r="BF179" s="106"/>
      <c r="BG179" s="106"/>
    </row>
    <row r="180" spans="1:59" s="9" customFormat="1" ht="15.75" customHeight="1">
      <c r="A180" s="110"/>
      <c r="B180" s="110"/>
      <c r="C180" s="110"/>
      <c r="D180" s="110"/>
      <c r="E180" s="110"/>
      <c r="G180" s="110"/>
      <c r="H180" s="110"/>
      <c r="I180" s="111"/>
      <c r="J180" s="9" t="s">
        <v>297</v>
      </c>
      <c r="K180" s="110"/>
      <c r="L180" s="110"/>
      <c r="M180" s="110"/>
      <c r="N180" s="110"/>
      <c r="P180" s="110"/>
      <c r="Q180" s="110"/>
      <c r="R180" s="111"/>
      <c r="S180" s="109"/>
      <c r="T180" s="110"/>
      <c r="U180" s="110"/>
      <c r="V180" s="110"/>
      <c r="W180" s="110"/>
      <c r="Y180" s="110"/>
      <c r="Z180" s="110"/>
      <c r="AA180" s="111"/>
      <c r="AB180" s="9" t="s">
        <v>186</v>
      </c>
      <c r="AC180" s="110"/>
      <c r="AD180" s="110"/>
      <c r="AE180" s="110"/>
      <c r="AF180" s="110"/>
      <c r="AH180" s="110"/>
      <c r="AI180" s="110"/>
      <c r="AJ180" s="110"/>
      <c r="AK180" s="111"/>
      <c r="AL180" s="110"/>
      <c r="AM180" s="110"/>
      <c r="AN180" s="110"/>
      <c r="AO180" s="1"/>
      <c r="AP180" s="110"/>
      <c r="AY180" s="110"/>
      <c r="AZ180" s="106"/>
      <c r="BA180" s="106"/>
      <c r="BB180" s="106"/>
      <c r="BC180" s="106"/>
      <c r="BD180" s="106"/>
      <c r="BE180" s="106"/>
      <c r="BF180" s="106"/>
      <c r="BG180" s="106"/>
    </row>
    <row r="181" spans="2:59" s="9" customFormat="1" ht="15.75" customHeight="1">
      <c r="B181" s="110"/>
      <c r="C181" s="110"/>
      <c r="D181" s="110"/>
      <c r="E181" s="110"/>
      <c r="G181" s="110"/>
      <c r="H181" s="110"/>
      <c r="I181" s="111"/>
      <c r="J181" s="109"/>
      <c r="K181" s="110"/>
      <c r="L181" s="110"/>
      <c r="M181" s="110"/>
      <c r="N181" s="110"/>
      <c r="P181" s="110"/>
      <c r="Q181" s="110"/>
      <c r="R181" s="111"/>
      <c r="S181" s="109"/>
      <c r="T181" s="110"/>
      <c r="U181" s="110"/>
      <c r="V181" s="110"/>
      <c r="W181" s="110"/>
      <c r="Y181" s="110"/>
      <c r="Z181" s="110"/>
      <c r="AA181" s="111"/>
      <c r="AB181" s="109"/>
      <c r="AC181" s="110"/>
      <c r="AD181" s="110"/>
      <c r="AE181" s="110"/>
      <c r="AF181" s="110"/>
      <c r="AH181" s="110"/>
      <c r="AI181" s="110"/>
      <c r="AJ181" s="110"/>
      <c r="AK181" s="111"/>
      <c r="AL181" s="110"/>
      <c r="AM181" s="110"/>
      <c r="AN181" s="110"/>
      <c r="AO181" s="110"/>
      <c r="AP181" s="110"/>
      <c r="AY181" s="110"/>
      <c r="AZ181" s="106"/>
      <c r="BA181" s="106"/>
      <c r="BB181" s="106"/>
      <c r="BC181" s="106"/>
      <c r="BD181" s="106"/>
      <c r="BE181" s="106"/>
      <c r="BF181" s="106"/>
      <c r="BG181" s="106"/>
    </row>
    <row r="182" spans="1:59" s="9" customFormat="1" ht="15.75" customHeight="1">
      <c r="A182" s="105" t="s">
        <v>222</v>
      </c>
      <c r="B182" s="106"/>
      <c r="C182" s="106"/>
      <c r="D182" s="106"/>
      <c r="E182" s="106"/>
      <c r="F182" s="107"/>
      <c r="G182" s="106"/>
      <c r="H182" s="106"/>
      <c r="I182" s="108"/>
      <c r="J182" s="105" t="s">
        <v>222</v>
      </c>
      <c r="K182" s="106"/>
      <c r="L182" s="106"/>
      <c r="M182" s="106"/>
      <c r="N182" s="106"/>
      <c r="O182" s="107"/>
      <c r="P182" s="106"/>
      <c r="Q182" s="106"/>
      <c r="R182" s="108"/>
      <c r="S182" s="105" t="s">
        <v>222</v>
      </c>
      <c r="T182" s="106"/>
      <c r="U182" s="106"/>
      <c r="V182" s="106"/>
      <c r="W182" s="106"/>
      <c r="X182" s="107"/>
      <c r="Y182" s="106"/>
      <c r="Z182" s="106"/>
      <c r="AA182" s="108"/>
      <c r="AK182" s="111"/>
      <c r="AL182" s="110"/>
      <c r="AM182" s="110"/>
      <c r="AN182" s="110"/>
      <c r="AO182" s="110"/>
      <c r="AP182" s="110"/>
      <c r="AQ182" s="110"/>
      <c r="AR182" s="1"/>
      <c r="AS182" s="110"/>
      <c r="AT182" s="110"/>
      <c r="AU182" s="110"/>
      <c r="AV182" s="110"/>
      <c r="AW182" s="110"/>
      <c r="AY182" s="106"/>
      <c r="AZ182" s="106"/>
      <c r="BA182" s="106"/>
      <c r="BB182" s="106"/>
      <c r="BC182" s="106"/>
      <c r="BD182" s="106"/>
      <c r="BE182" s="106"/>
      <c r="BF182" s="106"/>
      <c r="BG182" s="106"/>
    </row>
    <row r="183" spans="1:59" s="9" customFormat="1" ht="15.75" customHeight="1">
      <c r="A183" s="105" t="s">
        <v>246</v>
      </c>
      <c r="B183" s="106"/>
      <c r="C183" s="106"/>
      <c r="D183" s="106"/>
      <c r="E183" s="106"/>
      <c r="F183" s="107"/>
      <c r="G183" s="106"/>
      <c r="H183" s="106"/>
      <c r="I183" s="108"/>
      <c r="J183" s="105" t="s">
        <v>249</v>
      </c>
      <c r="K183" s="106"/>
      <c r="L183" s="106"/>
      <c r="M183" s="106"/>
      <c r="N183" s="106"/>
      <c r="O183" s="107"/>
      <c r="P183" s="106"/>
      <c r="Q183" s="106"/>
      <c r="R183" s="108"/>
      <c r="S183" s="105" t="s">
        <v>250</v>
      </c>
      <c r="T183" s="106"/>
      <c r="U183" s="106"/>
      <c r="V183" s="106"/>
      <c r="W183" s="106"/>
      <c r="X183" s="107"/>
      <c r="Y183" s="106"/>
      <c r="Z183" s="106"/>
      <c r="AA183" s="108"/>
      <c r="AB183" s="105" t="s">
        <v>222</v>
      </c>
      <c r="AC183" s="106"/>
      <c r="AD183" s="106"/>
      <c r="AE183" s="106"/>
      <c r="AF183" s="106"/>
      <c r="AG183" s="107"/>
      <c r="AH183" s="106"/>
      <c r="AI183" s="106"/>
      <c r="AJ183" s="106"/>
      <c r="AK183" s="111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Y183" s="106"/>
      <c r="AZ183" s="106"/>
      <c r="BA183" s="106"/>
      <c r="BB183" s="106"/>
      <c r="BC183" s="106"/>
      <c r="BD183" s="106"/>
      <c r="BE183" s="106"/>
      <c r="BF183" s="106"/>
      <c r="BG183" s="106"/>
    </row>
    <row r="184" spans="1:59" s="9" customFormat="1" ht="15.75" customHeight="1">
      <c r="A184" s="130" t="s">
        <v>275</v>
      </c>
      <c r="B184" s="110"/>
      <c r="C184" s="110"/>
      <c r="D184" s="110"/>
      <c r="E184" s="110"/>
      <c r="G184" s="110"/>
      <c r="I184" s="111"/>
      <c r="J184" s="130" t="s">
        <v>278</v>
      </c>
      <c r="K184" s="110"/>
      <c r="L184" s="110"/>
      <c r="M184" s="110"/>
      <c r="N184" s="110"/>
      <c r="P184" s="110"/>
      <c r="Q184" s="110"/>
      <c r="R184" s="111"/>
      <c r="S184" s="130" t="s">
        <v>279</v>
      </c>
      <c r="T184" s="110"/>
      <c r="U184" s="110"/>
      <c r="V184" s="110"/>
      <c r="W184" s="110"/>
      <c r="Y184" s="110"/>
      <c r="Z184" s="110"/>
      <c r="AB184" s="105" t="s">
        <v>253</v>
      </c>
      <c r="AC184" s="106"/>
      <c r="AD184" s="106"/>
      <c r="AE184" s="106"/>
      <c r="AF184" s="106"/>
      <c r="AG184" s="107"/>
      <c r="AH184" s="106"/>
      <c r="AI184" s="106"/>
      <c r="AJ184" s="106"/>
      <c r="AK184" s="111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Y184" s="106"/>
      <c r="AZ184" s="106"/>
      <c r="BA184" s="106"/>
      <c r="BB184" s="106"/>
      <c r="BC184" s="106"/>
      <c r="BD184" s="106"/>
      <c r="BE184" s="106"/>
      <c r="BF184" s="106"/>
      <c r="BG184" s="106"/>
    </row>
    <row r="185" spans="1:59" s="9" customFormat="1" ht="15.75" customHeight="1">
      <c r="A185" s="130" t="s">
        <v>273</v>
      </c>
      <c r="B185" s="110"/>
      <c r="C185" s="110"/>
      <c r="D185" s="110"/>
      <c r="E185" s="110"/>
      <c r="G185" s="110"/>
      <c r="I185" s="111"/>
      <c r="J185" s="9" t="s">
        <v>299</v>
      </c>
      <c r="K185" s="110"/>
      <c r="L185" s="110"/>
      <c r="M185" s="110"/>
      <c r="N185" s="110"/>
      <c r="P185" s="110"/>
      <c r="Q185" s="110"/>
      <c r="R185" s="111"/>
      <c r="S185" s="9" t="s">
        <v>283</v>
      </c>
      <c r="T185" s="110"/>
      <c r="U185" s="110"/>
      <c r="V185" s="110"/>
      <c r="W185" s="110"/>
      <c r="Y185" s="110"/>
      <c r="Z185" s="110"/>
      <c r="AB185" s="109" t="s">
        <v>284</v>
      </c>
      <c r="AC185" s="110"/>
      <c r="AD185" s="110"/>
      <c r="AE185" s="110"/>
      <c r="AF185" s="110"/>
      <c r="AH185" s="110"/>
      <c r="AI185" s="110"/>
      <c r="AJ185" s="110"/>
      <c r="AK185" s="111"/>
      <c r="AL185" s="133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Y185" s="106"/>
      <c r="AZ185" s="106"/>
      <c r="BA185" s="106"/>
      <c r="BB185" s="106"/>
      <c r="BC185" s="106"/>
      <c r="BD185" s="106"/>
      <c r="BE185" s="106"/>
      <c r="BF185" s="106"/>
      <c r="BG185" s="106"/>
    </row>
    <row r="186" spans="1:59" s="9" customFormat="1" ht="15.75" customHeight="1">
      <c r="A186" s="130" t="s">
        <v>272</v>
      </c>
      <c r="B186" s="110"/>
      <c r="C186" s="110"/>
      <c r="D186" s="110"/>
      <c r="E186" s="110"/>
      <c r="G186" s="110"/>
      <c r="I186" s="111"/>
      <c r="J186" s="9" t="s">
        <v>300</v>
      </c>
      <c r="K186" s="110"/>
      <c r="L186" s="110"/>
      <c r="M186" s="110"/>
      <c r="N186" s="110"/>
      <c r="P186" s="110"/>
      <c r="Q186" s="110"/>
      <c r="R186" s="111"/>
      <c r="S186" s="9" t="s">
        <v>269</v>
      </c>
      <c r="T186" s="110"/>
      <c r="U186" s="110"/>
      <c r="V186" s="110"/>
      <c r="W186" s="110"/>
      <c r="Y186" s="110"/>
      <c r="Z186" s="110"/>
      <c r="AA186" s="111"/>
      <c r="AB186" s="130" t="s">
        <v>311</v>
      </c>
      <c r="AC186" s="110"/>
      <c r="AD186" s="110"/>
      <c r="AE186" s="110"/>
      <c r="AF186" s="110"/>
      <c r="AH186" s="110"/>
      <c r="AI186" s="110"/>
      <c r="AJ186" s="110"/>
      <c r="AK186" s="111"/>
      <c r="AL186" s="133"/>
      <c r="AM186" s="110"/>
      <c r="AN186" s="110"/>
      <c r="AO186" s="110"/>
      <c r="AP186" s="110"/>
      <c r="AR186" s="110"/>
      <c r="AS186" s="110"/>
      <c r="AT186" s="110"/>
      <c r="AU186" s="110"/>
      <c r="AW186" s="110"/>
      <c r="AX186" s="110"/>
      <c r="AY186" s="110"/>
      <c r="AZ186" s="106"/>
      <c r="BA186" s="106"/>
      <c r="BB186" s="106"/>
      <c r="BC186" s="106"/>
      <c r="BD186" s="106"/>
      <c r="BE186" s="106"/>
      <c r="BF186" s="106"/>
      <c r="BG186" s="106"/>
    </row>
    <row r="187" spans="1:59" s="9" customFormat="1" ht="15.75" customHeight="1">
      <c r="A187" s="9" t="s">
        <v>290</v>
      </c>
      <c r="B187" s="110"/>
      <c r="C187" s="110"/>
      <c r="D187" s="110"/>
      <c r="E187" s="110"/>
      <c r="G187" s="110"/>
      <c r="I187" s="111"/>
      <c r="J187" s="9" t="s">
        <v>301</v>
      </c>
      <c r="K187" s="110"/>
      <c r="L187" s="110"/>
      <c r="M187" s="110"/>
      <c r="N187" s="110"/>
      <c r="P187" s="110"/>
      <c r="Q187" s="110"/>
      <c r="R187" s="110"/>
      <c r="S187" s="109" t="s">
        <v>270</v>
      </c>
      <c r="T187" s="110"/>
      <c r="U187" s="110"/>
      <c r="V187" s="110"/>
      <c r="W187" s="110"/>
      <c r="Y187" s="110"/>
      <c r="Z187" s="110"/>
      <c r="AA187" s="111"/>
      <c r="AB187" s="9" t="s">
        <v>312</v>
      </c>
      <c r="AC187" s="110"/>
      <c r="AD187" s="110"/>
      <c r="AE187" s="110"/>
      <c r="AF187" s="110"/>
      <c r="AH187" s="110"/>
      <c r="AI187" s="110"/>
      <c r="AJ187" s="110"/>
      <c r="AK187" s="111"/>
      <c r="AL187" s="110"/>
      <c r="AM187" s="110"/>
      <c r="AN187" s="110"/>
      <c r="AO187" s="110"/>
      <c r="AP187" s="110"/>
      <c r="AR187" s="110"/>
      <c r="AS187" s="110"/>
      <c r="AT187" s="110"/>
      <c r="AU187" s="110"/>
      <c r="AW187" s="110"/>
      <c r="AX187" s="110"/>
      <c r="AY187" s="110"/>
      <c r="AZ187" s="106"/>
      <c r="BA187" s="106"/>
      <c r="BB187" s="106"/>
      <c r="BC187" s="106"/>
      <c r="BD187" s="106"/>
      <c r="BE187" s="106"/>
      <c r="BF187" s="106"/>
      <c r="BG187" s="106"/>
    </row>
    <row r="188" spans="1:59" s="9" customFormat="1" ht="15.75" customHeight="1">
      <c r="A188" s="9" t="s">
        <v>289</v>
      </c>
      <c r="B188" s="110"/>
      <c r="C188" s="110"/>
      <c r="D188" s="110"/>
      <c r="E188" s="110"/>
      <c r="G188" s="110"/>
      <c r="I188" s="135"/>
      <c r="J188" s="134"/>
      <c r="K188" s="133"/>
      <c r="L188" s="133"/>
      <c r="M188" s="133"/>
      <c r="N188" s="133"/>
      <c r="O188" s="134"/>
      <c r="P188" s="133"/>
      <c r="Q188" s="133"/>
      <c r="R188" s="110"/>
      <c r="S188" s="110"/>
      <c r="T188" s="110"/>
      <c r="U188" s="110"/>
      <c r="V188" s="110"/>
      <c r="W188" s="110"/>
      <c r="Y188" s="110"/>
      <c r="Z188" s="110"/>
      <c r="AA188" s="111"/>
      <c r="AB188" s="9" t="s">
        <v>280</v>
      </c>
      <c r="AC188" s="110"/>
      <c r="AD188" s="110"/>
      <c r="AE188" s="110"/>
      <c r="AF188" s="110"/>
      <c r="AH188" s="110"/>
      <c r="AI188" s="110"/>
      <c r="AJ188" s="110"/>
      <c r="AK188" s="111"/>
      <c r="AL188" s="110"/>
      <c r="AM188" s="110"/>
      <c r="AN188" s="110"/>
      <c r="AO188" s="110"/>
      <c r="AP188" s="110"/>
      <c r="AR188" s="110"/>
      <c r="AS188" s="110"/>
      <c r="AT188" s="110"/>
      <c r="AU188" s="110"/>
      <c r="AW188" s="110"/>
      <c r="AX188" s="110"/>
      <c r="AY188" s="110"/>
      <c r="AZ188" s="106"/>
      <c r="BA188" s="106"/>
      <c r="BB188" s="106"/>
      <c r="BC188" s="106"/>
      <c r="BD188" s="106"/>
      <c r="BE188" s="106"/>
      <c r="BF188" s="106"/>
      <c r="BG188" s="106"/>
    </row>
    <row r="189" spans="1:59" s="9" customFormat="1" ht="15.75" customHeight="1">
      <c r="A189" s="109"/>
      <c r="B189" s="110"/>
      <c r="C189" s="110"/>
      <c r="D189" s="110"/>
      <c r="E189" s="110"/>
      <c r="G189" s="110"/>
      <c r="H189" s="110"/>
      <c r="I189" s="111"/>
      <c r="J189" s="109"/>
      <c r="K189" s="110"/>
      <c r="L189" s="110"/>
      <c r="M189" s="110"/>
      <c r="N189" s="110"/>
      <c r="P189" s="110"/>
      <c r="Q189" s="110"/>
      <c r="R189" s="111"/>
      <c r="T189" s="110"/>
      <c r="U189" s="110"/>
      <c r="V189" s="110"/>
      <c r="W189" s="110"/>
      <c r="Y189" s="110"/>
      <c r="Z189" s="110"/>
      <c r="AA189" s="111"/>
      <c r="AC189" s="110"/>
      <c r="AD189" s="110"/>
      <c r="AE189" s="110"/>
      <c r="AF189" s="110"/>
      <c r="AH189" s="110"/>
      <c r="AI189" s="110"/>
      <c r="AJ189" s="110"/>
      <c r="AK189" s="111"/>
      <c r="AL189" s="110"/>
      <c r="AM189" s="110"/>
      <c r="AN189" s="110"/>
      <c r="AO189" s="110"/>
      <c r="AP189" s="110"/>
      <c r="AR189" s="110"/>
      <c r="AS189" s="110"/>
      <c r="AT189" s="110"/>
      <c r="AU189" s="110"/>
      <c r="AW189" s="110"/>
      <c r="AX189" s="110"/>
      <c r="AY189" s="110"/>
      <c r="AZ189" s="106"/>
      <c r="BA189" s="106"/>
      <c r="BB189" s="106"/>
      <c r="BC189" s="106"/>
      <c r="BD189" s="106"/>
      <c r="BE189" s="106"/>
      <c r="BF189" s="106"/>
      <c r="BG189" s="106"/>
    </row>
    <row r="190" spans="1:59" s="9" customFormat="1" ht="15.75" customHeight="1">
      <c r="A190" s="105" t="s">
        <v>222</v>
      </c>
      <c r="B190" s="106"/>
      <c r="C190" s="106"/>
      <c r="D190" s="106"/>
      <c r="E190" s="106"/>
      <c r="F190" s="107"/>
      <c r="G190" s="106"/>
      <c r="H190" s="106"/>
      <c r="I190" s="108"/>
      <c r="J190" s="109"/>
      <c r="K190" s="110"/>
      <c r="L190" s="110"/>
      <c r="M190" s="110"/>
      <c r="N190" s="110"/>
      <c r="P190" s="110"/>
      <c r="Q190" s="110"/>
      <c r="R190" s="111"/>
      <c r="S190" s="105" t="s">
        <v>222</v>
      </c>
      <c r="T190" s="106"/>
      <c r="U190" s="106"/>
      <c r="V190" s="106"/>
      <c r="W190" s="106"/>
      <c r="X190" s="107"/>
      <c r="Y190" s="106"/>
      <c r="Z190" s="106"/>
      <c r="AA190" s="108"/>
      <c r="AB190" s="109"/>
      <c r="AC190" s="110"/>
      <c r="AD190" s="110"/>
      <c r="AE190" s="110"/>
      <c r="AF190" s="110"/>
      <c r="AH190" s="110"/>
      <c r="AI190" s="110"/>
      <c r="AJ190" s="110"/>
      <c r="AK190" s="111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Y190" s="106"/>
      <c r="AZ190" s="106"/>
      <c r="BA190" s="106"/>
      <c r="BB190" s="106"/>
      <c r="BC190" s="106"/>
      <c r="BD190" s="106"/>
      <c r="BE190" s="106"/>
      <c r="BF190" s="106"/>
      <c r="BG190" s="106"/>
    </row>
    <row r="191" spans="1:59" s="9" customFormat="1" ht="15.75" customHeight="1">
      <c r="A191" s="105" t="s">
        <v>247</v>
      </c>
      <c r="B191" s="106"/>
      <c r="C191" s="106"/>
      <c r="D191" s="106"/>
      <c r="E191" s="106"/>
      <c r="F191" s="107"/>
      <c r="G191" s="106"/>
      <c r="H191" s="106"/>
      <c r="I191" s="108"/>
      <c r="J191" s="109"/>
      <c r="K191" s="110"/>
      <c r="L191" s="110"/>
      <c r="M191" s="110"/>
      <c r="N191" s="110"/>
      <c r="P191" s="110"/>
      <c r="Q191" s="110"/>
      <c r="R191" s="111"/>
      <c r="S191" s="105" t="s">
        <v>251</v>
      </c>
      <c r="T191" s="106"/>
      <c r="U191" s="106"/>
      <c r="V191" s="106"/>
      <c r="W191" s="106"/>
      <c r="X191" s="107"/>
      <c r="Y191" s="106"/>
      <c r="Z191" s="106"/>
      <c r="AA191" s="108"/>
      <c r="AB191" s="109"/>
      <c r="AC191" s="110"/>
      <c r="AD191" s="110"/>
      <c r="AE191" s="110"/>
      <c r="AF191" s="110"/>
      <c r="AH191" s="110"/>
      <c r="AI191" s="110"/>
      <c r="AJ191" s="110"/>
      <c r="AK191" s="111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Y191" s="106"/>
      <c r="AZ191" s="106"/>
      <c r="BA191" s="106"/>
      <c r="BB191" s="106"/>
      <c r="BC191" s="106"/>
      <c r="BD191" s="106"/>
      <c r="BE191" s="106"/>
      <c r="BF191" s="106"/>
      <c r="BG191" s="106"/>
    </row>
    <row r="192" spans="1:59" s="9" customFormat="1" ht="15.75" customHeight="1">
      <c r="A192" s="130" t="s">
        <v>276</v>
      </c>
      <c r="B192" s="110"/>
      <c r="C192" s="110"/>
      <c r="D192" s="110"/>
      <c r="E192" s="110"/>
      <c r="G192" s="110"/>
      <c r="H192" s="110"/>
      <c r="I192" s="111"/>
      <c r="J192" s="110"/>
      <c r="K192" s="110"/>
      <c r="L192" s="110"/>
      <c r="M192" s="110"/>
      <c r="N192" s="110"/>
      <c r="P192" s="110"/>
      <c r="Q192" s="110"/>
      <c r="R192" s="111"/>
      <c r="S192" s="130" t="s">
        <v>318</v>
      </c>
      <c r="T192" s="110"/>
      <c r="U192" s="110"/>
      <c r="V192" s="110"/>
      <c r="W192" s="110"/>
      <c r="Y192" s="110"/>
      <c r="Z192" s="110"/>
      <c r="AA192" s="111"/>
      <c r="AB192" s="109"/>
      <c r="AC192" s="110"/>
      <c r="AD192" s="110"/>
      <c r="AE192" s="110"/>
      <c r="AF192" s="110"/>
      <c r="AH192" s="110"/>
      <c r="AI192" s="110"/>
      <c r="AJ192" s="110"/>
      <c r="AK192" s="111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Y192" s="106"/>
      <c r="AZ192" s="106"/>
      <c r="BA192" s="106"/>
      <c r="BB192" s="106"/>
      <c r="BC192" s="106"/>
      <c r="BD192" s="106"/>
      <c r="BE192" s="106"/>
      <c r="BF192" s="106"/>
      <c r="BG192" s="106"/>
    </row>
    <row r="193" spans="1:59" s="9" customFormat="1" ht="15.75" customHeight="1">
      <c r="A193" s="9" t="s">
        <v>291</v>
      </c>
      <c r="B193" s="110"/>
      <c r="C193" s="110"/>
      <c r="D193" s="110"/>
      <c r="E193" s="110"/>
      <c r="G193" s="110"/>
      <c r="H193" s="110"/>
      <c r="I193" s="111"/>
      <c r="J193" s="110"/>
      <c r="K193" s="110"/>
      <c r="L193" s="110"/>
      <c r="M193" s="110"/>
      <c r="N193" s="110"/>
      <c r="P193" s="110"/>
      <c r="Q193" s="110"/>
      <c r="R193" s="111"/>
      <c r="S193" s="9" t="s">
        <v>302</v>
      </c>
      <c r="T193" s="110"/>
      <c r="U193" s="110"/>
      <c r="V193" s="110"/>
      <c r="W193" s="110"/>
      <c r="Y193" s="110"/>
      <c r="Z193" s="110"/>
      <c r="AA193" s="111"/>
      <c r="AB193" s="109"/>
      <c r="AC193" s="110"/>
      <c r="AD193" s="110"/>
      <c r="AE193" s="110"/>
      <c r="AF193" s="110"/>
      <c r="AH193" s="110"/>
      <c r="AI193" s="110"/>
      <c r="AJ193" s="110"/>
      <c r="AK193" s="111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Y193" s="106"/>
      <c r="AZ193" s="106"/>
      <c r="BA193" s="106"/>
      <c r="BB193" s="106"/>
      <c r="BC193" s="106"/>
      <c r="BD193" s="106"/>
      <c r="BE193" s="106"/>
      <c r="BF193" s="106"/>
      <c r="BG193" s="106"/>
    </row>
    <row r="194" spans="1:59" s="9" customFormat="1" ht="15.75" customHeight="1">
      <c r="A194" s="9" t="s">
        <v>292</v>
      </c>
      <c r="B194" s="110"/>
      <c r="C194" s="110"/>
      <c r="D194" s="110"/>
      <c r="E194" s="110"/>
      <c r="G194" s="110"/>
      <c r="H194" s="110"/>
      <c r="I194" s="111"/>
      <c r="J194" s="110"/>
      <c r="K194" s="110"/>
      <c r="L194" s="110"/>
      <c r="M194" s="110"/>
      <c r="N194" s="110"/>
      <c r="P194" s="110"/>
      <c r="Q194" s="110"/>
      <c r="R194" s="111"/>
      <c r="S194" s="9" t="s">
        <v>303</v>
      </c>
      <c r="T194" s="110"/>
      <c r="U194" s="110"/>
      <c r="V194" s="110"/>
      <c r="W194" s="110"/>
      <c r="Y194" s="110"/>
      <c r="Z194" s="110"/>
      <c r="AA194" s="111"/>
      <c r="AB194" s="109"/>
      <c r="AC194" s="110"/>
      <c r="AD194" s="110"/>
      <c r="AE194" s="110"/>
      <c r="AF194" s="110"/>
      <c r="AH194" s="110"/>
      <c r="AI194" s="110"/>
      <c r="AJ194" s="110"/>
      <c r="AK194" s="111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Y194" s="106"/>
      <c r="AZ194" s="106"/>
      <c r="BA194" s="106"/>
      <c r="BB194" s="106"/>
      <c r="BC194" s="106"/>
      <c r="BD194" s="106"/>
      <c r="BE194" s="106"/>
      <c r="BF194" s="106"/>
      <c r="BG194" s="106"/>
    </row>
    <row r="195" spans="1:59" s="9" customFormat="1" ht="15.75" customHeight="1">
      <c r="A195" s="9" t="s">
        <v>293</v>
      </c>
      <c r="B195" s="110"/>
      <c r="C195" s="110"/>
      <c r="D195" s="110"/>
      <c r="E195" s="110"/>
      <c r="G195" s="110"/>
      <c r="H195" s="110"/>
      <c r="I195" s="111"/>
      <c r="J195" s="110"/>
      <c r="K195" s="110"/>
      <c r="L195" s="110"/>
      <c r="M195" s="110"/>
      <c r="N195" s="110"/>
      <c r="P195" s="110"/>
      <c r="Q195" s="110"/>
      <c r="R195" s="111"/>
      <c r="S195" s="9" t="s">
        <v>304</v>
      </c>
      <c r="T195" s="110"/>
      <c r="U195" s="110"/>
      <c r="V195" s="110"/>
      <c r="W195" s="110"/>
      <c r="Y195" s="110"/>
      <c r="Z195" s="110"/>
      <c r="AA195" s="111"/>
      <c r="AB195" s="109"/>
      <c r="AC195" s="110"/>
      <c r="AD195" s="110"/>
      <c r="AE195" s="110"/>
      <c r="AF195" s="110"/>
      <c r="AH195" s="110"/>
      <c r="AI195" s="110"/>
      <c r="AJ195" s="110"/>
      <c r="AK195" s="111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Y195" s="106"/>
      <c r="AZ195" s="106"/>
      <c r="BA195" s="106"/>
      <c r="BB195" s="106"/>
      <c r="BC195" s="106"/>
      <c r="BD195" s="106"/>
      <c r="BE195" s="106"/>
      <c r="BF195" s="106"/>
      <c r="BG195" s="106"/>
    </row>
    <row r="196" spans="1:59" s="9" customFormat="1" ht="15.75" customHeight="1">
      <c r="A196" s="9" t="s">
        <v>282</v>
      </c>
      <c r="B196" s="110"/>
      <c r="C196" s="110"/>
      <c r="D196" s="110"/>
      <c r="E196" s="110"/>
      <c r="G196" s="110"/>
      <c r="H196" s="110"/>
      <c r="I196" s="111"/>
      <c r="J196" s="110"/>
      <c r="K196" s="110"/>
      <c r="L196" s="110"/>
      <c r="M196" s="110"/>
      <c r="N196" s="110"/>
      <c r="P196" s="110"/>
      <c r="Q196" s="110"/>
      <c r="R196" s="111"/>
      <c r="S196" s="9" t="s">
        <v>305</v>
      </c>
      <c r="T196" s="110"/>
      <c r="U196" s="110"/>
      <c r="V196" s="110"/>
      <c r="W196" s="110"/>
      <c r="Y196" s="110"/>
      <c r="Z196" s="110"/>
      <c r="AA196" s="111"/>
      <c r="AB196" s="109"/>
      <c r="AC196" s="110"/>
      <c r="AD196" s="110"/>
      <c r="AE196" s="110"/>
      <c r="AF196" s="110"/>
      <c r="AH196" s="110"/>
      <c r="AI196" s="110"/>
      <c r="AJ196" s="110"/>
      <c r="AK196" s="111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Y196" s="106"/>
      <c r="AZ196" s="106"/>
      <c r="BA196" s="106"/>
      <c r="BB196" s="106"/>
      <c r="BC196" s="106"/>
      <c r="BD196" s="106"/>
      <c r="BE196" s="106"/>
      <c r="BF196" s="106"/>
      <c r="BG196" s="106"/>
    </row>
    <row r="197" spans="1:59" s="9" customFormat="1" ht="15.75" customHeight="1">
      <c r="A197" s="114" t="s">
        <v>281</v>
      </c>
      <c r="B197" s="115"/>
      <c r="C197" s="115"/>
      <c r="D197" s="115"/>
      <c r="E197" s="115"/>
      <c r="F197" s="116"/>
      <c r="G197" s="115"/>
      <c r="H197" s="115"/>
      <c r="I197" s="117"/>
      <c r="J197" s="114"/>
      <c r="K197" s="115"/>
      <c r="L197" s="115"/>
      <c r="M197" s="115"/>
      <c r="N197" s="115"/>
      <c r="O197" s="116"/>
      <c r="P197" s="115"/>
      <c r="Q197" s="115"/>
      <c r="R197" s="117"/>
      <c r="S197" s="131" t="s">
        <v>306</v>
      </c>
      <c r="T197" s="116"/>
      <c r="U197" s="116"/>
      <c r="V197" s="116"/>
      <c r="W197" s="116"/>
      <c r="X197" s="116"/>
      <c r="Y197" s="116"/>
      <c r="Z197" s="115"/>
      <c r="AA197" s="117"/>
      <c r="AB197" s="114"/>
      <c r="AC197" s="115"/>
      <c r="AD197" s="115"/>
      <c r="AE197" s="115"/>
      <c r="AF197" s="115"/>
      <c r="AG197" s="116"/>
      <c r="AH197" s="115"/>
      <c r="AI197" s="115"/>
      <c r="AJ197" s="115"/>
      <c r="AK197" s="117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Y197" s="106"/>
      <c r="AZ197" s="106"/>
      <c r="BA197" s="106"/>
      <c r="BB197" s="106"/>
      <c r="BC197" s="106"/>
      <c r="BD197" s="106"/>
      <c r="BE197" s="106"/>
      <c r="BF197" s="106"/>
      <c r="BG197" s="106"/>
    </row>
    <row r="198" spans="1:58" s="10" customFormat="1" ht="11.25" customHeight="1">
      <c r="A198" s="18"/>
      <c r="B198" s="18"/>
      <c r="C198" s="19"/>
      <c r="D198" s="19"/>
      <c r="E198" s="19"/>
      <c r="F198" s="27"/>
      <c r="G198" s="26"/>
      <c r="H198" s="26"/>
      <c r="I198" s="26"/>
      <c r="J198" s="26"/>
      <c r="K198" s="26"/>
      <c r="L198" s="26"/>
      <c r="M198" s="26"/>
      <c r="N198" s="64"/>
      <c r="O198" s="64"/>
      <c r="P198" s="64"/>
      <c r="Q198" s="64"/>
      <c r="R198" s="64"/>
      <c r="S198" s="64"/>
      <c r="T198" s="65"/>
      <c r="U198" s="65"/>
      <c r="V198" s="64"/>
      <c r="W198" s="64"/>
      <c r="X198" s="64"/>
      <c r="Y198" s="64"/>
      <c r="Z198" s="65"/>
      <c r="AA198" s="65"/>
      <c r="AB198" s="64"/>
      <c r="AC198" s="64"/>
      <c r="AD198" s="64"/>
      <c r="AE198" s="64"/>
      <c r="AF198" s="64"/>
      <c r="AG198" s="64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36"/>
      <c r="AY198" s="36"/>
      <c r="AZ198" s="36"/>
      <c r="BA198" s="36"/>
      <c r="BB198" s="36"/>
      <c r="BC198" s="36"/>
      <c r="BD198" s="36"/>
      <c r="BE198" s="36"/>
      <c r="BF198" s="36"/>
    </row>
    <row r="199" spans="50:58" s="6" customFormat="1" ht="15">
      <c r="AX199" s="46"/>
      <c r="AY199" s="46"/>
      <c r="AZ199" s="46"/>
      <c r="BA199" s="46"/>
      <c r="BB199" s="46"/>
      <c r="BC199" s="46"/>
      <c r="BD199" s="46"/>
      <c r="BE199" s="46"/>
      <c r="BF199" s="132"/>
    </row>
    <row r="200" spans="1:49" s="27" customFormat="1" ht="17.25" customHeight="1">
      <c r="A200" s="65"/>
      <c r="B200" s="65"/>
      <c r="D200" s="26"/>
      <c r="F200" s="66" t="s">
        <v>200</v>
      </c>
      <c r="G200" s="26"/>
      <c r="H200" s="26"/>
      <c r="I200" s="26"/>
      <c r="J200" s="26"/>
      <c r="K200" s="26"/>
      <c r="L200" s="26"/>
      <c r="M200" s="26"/>
      <c r="N200" s="64"/>
      <c r="O200" s="64"/>
      <c r="P200" s="64"/>
      <c r="Q200" s="64"/>
      <c r="R200" s="64"/>
      <c r="S200" s="64"/>
      <c r="T200" s="65"/>
      <c r="U200" s="65"/>
      <c r="V200" s="64"/>
      <c r="W200" s="64"/>
      <c r="X200" s="64"/>
      <c r="Y200" s="64"/>
      <c r="Z200" s="65"/>
      <c r="AA200" s="65"/>
      <c r="AB200" s="64"/>
      <c r="AC200" s="64"/>
      <c r="AD200" s="64"/>
      <c r="AE200" s="64"/>
      <c r="AF200" s="64"/>
      <c r="AG200" s="64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</row>
    <row r="201" spans="1:49" s="27" customFormat="1" ht="12.75" customHeight="1">
      <c r="A201" s="65"/>
      <c r="B201" s="65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64"/>
      <c r="O201" s="64"/>
      <c r="P201" s="64"/>
      <c r="Q201" s="64"/>
      <c r="R201" s="64"/>
      <c r="S201" s="64"/>
      <c r="T201" s="65"/>
      <c r="U201" s="65"/>
      <c r="V201" s="64"/>
      <c r="W201" s="64"/>
      <c r="X201" s="64"/>
      <c r="Y201" s="64"/>
      <c r="Z201" s="65"/>
      <c r="AA201" s="65"/>
      <c r="AB201" s="64"/>
      <c r="AC201" s="64"/>
      <c r="AD201" s="64"/>
      <c r="AE201" s="64"/>
      <c r="AF201" s="64"/>
      <c r="AG201" s="64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</row>
    <row r="202" spans="1:49" s="27" customFormat="1" ht="17.25" customHeight="1">
      <c r="A202" s="65"/>
      <c r="B202" s="65"/>
      <c r="C202" s="26"/>
      <c r="D202" s="26"/>
      <c r="E202" s="26"/>
      <c r="F202" s="66" t="s">
        <v>203</v>
      </c>
      <c r="G202" s="26"/>
      <c r="H202" s="26"/>
      <c r="I202" s="26"/>
      <c r="J202" s="26"/>
      <c r="K202" s="26"/>
      <c r="L202" s="26"/>
      <c r="M202" s="26"/>
      <c r="N202" s="64"/>
      <c r="O202" s="64"/>
      <c r="P202" s="64"/>
      <c r="Q202" s="64"/>
      <c r="R202" s="64"/>
      <c r="S202" s="64"/>
      <c r="T202" s="65"/>
      <c r="U202" s="65"/>
      <c r="V202" s="64"/>
      <c r="W202" s="64"/>
      <c r="X202" s="64"/>
      <c r="Y202" s="64"/>
      <c r="Z202" s="65"/>
      <c r="AA202" s="65"/>
      <c r="AB202" s="64"/>
      <c r="AC202" s="64"/>
      <c r="AD202" s="64"/>
      <c r="AE202" s="64"/>
      <c r="AF202" s="64"/>
      <c r="AG202" s="64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</row>
    <row r="203" spans="1:49" s="27" customFormat="1" ht="17.25" customHeight="1">
      <c r="A203" s="65"/>
      <c r="B203" s="65"/>
      <c r="C203" s="26"/>
      <c r="D203" s="26"/>
      <c r="E203" s="26"/>
      <c r="F203" s="66"/>
      <c r="G203" s="26"/>
      <c r="H203" s="26"/>
      <c r="I203" s="26"/>
      <c r="J203" s="26"/>
      <c r="K203" s="26"/>
      <c r="L203" s="26"/>
      <c r="M203" s="26"/>
      <c r="N203" s="64"/>
      <c r="O203" s="64"/>
      <c r="P203" s="64"/>
      <c r="Q203" s="64"/>
      <c r="R203" s="64"/>
      <c r="S203" s="64"/>
      <c r="T203" s="65"/>
      <c r="U203" s="65"/>
      <c r="V203" s="64"/>
      <c r="W203" s="64"/>
      <c r="X203" s="64"/>
      <c r="Y203" s="64"/>
      <c r="Z203" s="65"/>
      <c r="AA203" s="65"/>
      <c r="AB203" s="64"/>
      <c r="AC203" s="64"/>
      <c r="AD203" s="64"/>
      <c r="AE203" s="64"/>
      <c r="AF203" s="64"/>
      <c r="AG203" s="64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</row>
    <row r="204" spans="1:49" s="27" customFormat="1" ht="17.25" customHeight="1">
      <c r="A204" s="65"/>
      <c r="B204" s="65"/>
      <c r="C204" s="26"/>
      <c r="D204" s="26"/>
      <c r="E204" s="26"/>
      <c r="F204" s="66" t="s">
        <v>201</v>
      </c>
      <c r="G204" s="26"/>
      <c r="H204" s="26"/>
      <c r="I204" s="26"/>
      <c r="J204" s="26"/>
      <c r="K204" s="26"/>
      <c r="L204" s="26"/>
      <c r="M204" s="26"/>
      <c r="N204" s="64"/>
      <c r="O204" s="64"/>
      <c r="P204" s="64"/>
      <c r="Q204" s="64"/>
      <c r="R204" s="64"/>
      <c r="S204" s="64"/>
      <c r="T204" s="65"/>
      <c r="U204" s="65"/>
      <c r="V204" s="64"/>
      <c r="W204" s="64"/>
      <c r="X204" s="64"/>
      <c r="Y204" s="64"/>
      <c r="Z204" s="65"/>
      <c r="AA204" s="65"/>
      <c r="AB204" s="64"/>
      <c r="AC204" s="64"/>
      <c r="AD204" s="64"/>
      <c r="AE204" s="64"/>
      <c r="AF204" s="64"/>
      <c r="AG204" s="64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</row>
    <row r="205" spans="1:49" s="27" customFormat="1" ht="17.25" customHeight="1">
      <c r="A205" s="65"/>
      <c r="B205" s="65"/>
      <c r="C205" s="26"/>
      <c r="D205" s="26"/>
      <c r="E205" s="26"/>
      <c r="F205" s="66"/>
      <c r="G205" s="26"/>
      <c r="H205" s="26"/>
      <c r="I205" s="26"/>
      <c r="J205" s="26"/>
      <c r="K205" s="26"/>
      <c r="L205" s="26"/>
      <c r="M205" s="26"/>
      <c r="N205" s="64"/>
      <c r="O205" s="64"/>
      <c r="P205" s="64"/>
      <c r="Q205" s="64"/>
      <c r="R205" s="64"/>
      <c r="S205" s="64"/>
      <c r="T205" s="65"/>
      <c r="U205" s="65"/>
      <c r="V205" s="64"/>
      <c r="W205" s="64"/>
      <c r="X205" s="64"/>
      <c r="Y205" s="64"/>
      <c r="Z205" s="65"/>
      <c r="AA205" s="65"/>
      <c r="AB205" s="64"/>
      <c r="AC205" s="64"/>
      <c r="AD205" s="64"/>
      <c r="AE205" s="64"/>
      <c r="AF205" s="64"/>
      <c r="AG205" s="64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</row>
    <row r="206" spans="1:49" s="27" customFormat="1" ht="17.25" customHeight="1">
      <c r="A206" s="65"/>
      <c r="B206" s="65"/>
      <c r="C206" s="26"/>
      <c r="D206" s="26"/>
      <c r="E206" s="26"/>
      <c r="F206" s="66" t="s">
        <v>202</v>
      </c>
      <c r="G206" s="26"/>
      <c r="H206" s="26"/>
      <c r="I206" s="26"/>
      <c r="J206" s="26"/>
      <c r="K206" s="26"/>
      <c r="L206" s="26"/>
      <c r="M206" s="26"/>
      <c r="N206" s="64"/>
      <c r="O206" s="64"/>
      <c r="P206" s="64"/>
      <c r="Q206" s="64"/>
      <c r="R206" s="64"/>
      <c r="S206" s="64"/>
      <c r="T206" s="65"/>
      <c r="U206" s="65"/>
      <c r="V206" s="64"/>
      <c r="W206" s="64"/>
      <c r="X206" s="64"/>
      <c r="Y206" s="64"/>
      <c r="Z206" s="65"/>
      <c r="AA206" s="65"/>
      <c r="AB206" s="64"/>
      <c r="AC206" s="64"/>
      <c r="AD206" s="64"/>
      <c r="AE206" s="64"/>
      <c r="AF206" s="64"/>
      <c r="AG206" s="64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</row>
    <row r="207" spans="50:58" s="6" customFormat="1" ht="15">
      <c r="AX207" s="46"/>
      <c r="AY207" s="46"/>
      <c r="AZ207" s="46"/>
      <c r="BA207" s="46"/>
      <c r="BB207" s="46"/>
      <c r="BC207" s="46"/>
      <c r="BD207" s="46"/>
      <c r="BE207" s="46"/>
      <c r="BF207" s="132"/>
    </row>
    <row r="208" spans="50:58" s="6" customFormat="1" ht="15">
      <c r="AX208" s="46"/>
      <c r="AY208" s="46"/>
      <c r="AZ208" s="46"/>
      <c r="BA208" s="46"/>
      <c r="BB208" s="46"/>
      <c r="BC208" s="46"/>
      <c r="BD208" s="46"/>
      <c r="BE208" s="46"/>
      <c r="BF208" s="132"/>
    </row>
    <row r="209" spans="50:58" s="6" customFormat="1" ht="15">
      <c r="AX209" s="46"/>
      <c r="AY209" s="46"/>
      <c r="AZ209" s="46"/>
      <c r="BA209" s="46"/>
      <c r="BB209" s="46"/>
      <c r="BC209" s="46"/>
      <c r="BD209" s="46"/>
      <c r="BE209" s="46"/>
      <c r="BF209" s="132"/>
    </row>
    <row r="210" spans="50:58" s="6" customFormat="1" ht="15">
      <c r="AX210" s="46"/>
      <c r="AY210" s="46"/>
      <c r="AZ210" s="46"/>
      <c r="BA210" s="46"/>
      <c r="BB210" s="46"/>
      <c r="BC210" s="46"/>
      <c r="BD210" s="46"/>
      <c r="BE210" s="46"/>
      <c r="BF210" s="132"/>
    </row>
    <row r="211" spans="50:58" s="6" customFormat="1" ht="15">
      <c r="AX211" s="46"/>
      <c r="AY211" s="46"/>
      <c r="AZ211" s="46"/>
      <c r="BA211" s="46"/>
      <c r="BB211" s="46"/>
      <c r="BC211" s="46"/>
      <c r="BD211" s="46"/>
      <c r="BE211" s="46"/>
      <c r="BF211" s="132"/>
    </row>
    <row r="212" spans="50:58" s="6" customFormat="1" ht="15">
      <c r="AX212" s="46"/>
      <c r="AY212" s="46"/>
      <c r="AZ212" s="46"/>
      <c r="BA212" s="46"/>
      <c r="BB212" s="46"/>
      <c r="BC212" s="46"/>
      <c r="BD212" s="46"/>
      <c r="BE212" s="46"/>
      <c r="BF212" s="73"/>
    </row>
    <row r="213" spans="50:58" s="6" customFormat="1" ht="15">
      <c r="AX213" s="46"/>
      <c r="AY213" s="46"/>
      <c r="AZ213" s="46"/>
      <c r="BA213" s="46"/>
      <c r="BB213" s="46"/>
      <c r="BC213" s="46"/>
      <c r="BD213" s="46"/>
      <c r="BE213" s="46"/>
      <c r="BF213" s="73"/>
    </row>
    <row r="214" spans="50:58" s="6" customFormat="1" ht="15">
      <c r="AX214" s="46"/>
      <c r="AY214" s="46"/>
      <c r="AZ214" s="46"/>
      <c r="BA214" s="46"/>
      <c r="BB214" s="46"/>
      <c r="BC214" s="46"/>
      <c r="BD214" s="46"/>
      <c r="BE214" s="46"/>
      <c r="BF214" s="73"/>
    </row>
    <row r="215" spans="50:58" s="14" customFormat="1" ht="15">
      <c r="AX215" s="51"/>
      <c r="AY215" s="51"/>
      <c r="AZ215" s="51"/>
      <c r="BA215" s="51"/>
      <c r="BB215" s="51"/>
      <c r="BC215" s="51"/>
      <c r="BD215" s="51"/>
      <c r="BE215" s="51"/>
      <c r="BF215" s="75"/>
    </row>
    <row r="216" spans="50:58" s="14" customFormat="1" ht="15">
      <c r="AX216" s="51"/>
      <c r="AY216" s="51"/>
      <c r="AZ216" s="51"/>
      <c r="BA216" s="51"/>
      <c r="BB216" s="51"/>
      <c r="BC216" s="51"/>
      <c r="BD216" s="51"/>
      <c r="BE216" s="51"/>
      <c r="BF216" s="75"/>
    </row>
    <row r="217" spans="50:58" s="14" customFormat="1" ht="15">
      <c r="AX217" s="51"/>
      <c r="AY217" s="51"/>
      <c r="AZ217" s="51"/>
      <c r="BA217" s="51"/>
      <c r="BB217" s="51"/>
      <c r="BC217" s="51"/>
      <c r="BD217" s="51"/>
      <c r="BE217" s="51"/>
      <c r="BF217" s="75"/>
    </row>
    <row r="218" spans="50:58" s="14" customFormat="1" ht="15">
      <c r="AX218" s="51"/>
      <c r="AY218" s="51"/>
      <c r="AZ218" s="51"/>
      <c r="BA218" s="51"/>
      <c r="BB218" s="51"/>
      <c r="BC218" s="51"/>
      <c r="BD218" s="51"/>
      <c r="BE218" s="51"/>
      <c r="BF218" s="75"/>
    </row>
    <row r="219" spans="50:58" s="14" customFormat="1" ht="15">
      <c r="AX219" s="51"/>
      <c r="AY219" s="51"/>
      <c r="AZ219" s="51"/>
      <c r="BA219" s="51"/>
      <c r="BB219" s="51"/>
      <c r="BC219" s="51"/>
      <c r="BD219" s="51"/>
      <c r="BE219" s="51"/>
      <c r="BF219" s="75"/>
    </row>
    <row r="220" spans="50:58" s="14" customFormat="1" ht="15">
      <c r="AX220" s="51"/>
      <c r="AY220" s="51"/>
      <c r="AZ220" s="51"/>
      <c r="BA220" s="51"/>
      <c r="BB220" s="51"/>
      <c r="BC220" s="51"/>
      <c r="BD220" s="51"/>
      <c r="BE220" s="51"/>
      <c r="BF220" s="75"/>
    </row>
    <row r="221" spans="50:58" s="14" customFormat="1" ht="15">
      <c r="AX221" s="51"/>
      <c r="AY221" s="51"/>
      <c r="AZ221" s="51"/>
      <c r="BA221" s="51"/>
      <c r="BB221" s="51"/>
      <c r="BC221" s="51"/>
      <c r="BD221" s="51"/>
      <c r="BE221" s="51"/>
      <c r="BF221" s="75"/>
    </row>
    <row r="222" spans="50:58" s="14" customFormat="1" ht="15">
      <c r="AX222" s="51"/>
      <c r="AY222" s="51"/>
      <c r="AZ222" s="51"/>
      <c r="BA222" s="51"/>
      <c r="BB222" s="51"/>
      <c r="BC222" s="51"/>
      <c r="BD222" s="51"/>
      <c r="BE222" s="51"/>
      <c r="BF222" s="75"/>
    </row>
    <row r="223" spans="50:58" s="14" customFormat="1" ht="15">
      <c r="AX223" s="51"/>
      <c r="AY223" s="51"/>
      <c r="AZ223" s="51"/>
      <c r="BA223" s="51"/>
      <c r="BB223" s="51"/>
      <c r="BC223" s="51"/>
      <c r="BD223" s="51"/>
      <c r="BE223" s="51"/>
      <c r="BF223" s="75"/>
    </row>
    <row r="224" spans="50:58" s="14" customFormat="1" ht="15">
      <c r="AX224" s="51"/>
      <c r="AY224" s="51"/>
      <c r="AZ224" s="51"/>
      <c r="BA224" s="51"/>
      <c r="BB224" s="51"/>
      <c r="BC224" s="51"/>
      <c r="BD224" s="51"/>
      <c r="BE224" s="51"/>
      <c r="BF224" s="75"/>
    </row>
    <row r="225" spans="50:58" s="14" customFormat="1" ht="15">
      <c r="AX225" s="51"/>
      <c r="AY225" s="51"/>
      <c r="AZ225" s="51"/>
      <c r="BA225" s="51"/>
      <c r="BB225" s="51"/>
      <c r="BC225" s="51"/>
      <c r="BD225" s="51"/>
      <c r="BE225" s="51"/>
      <c r="BF225" s="75"/>
    </row>
    <row r="226" spans="50:58" s="14" customFormat="1" ht="15">
      <c r="AX226" s="51"/>
      <c r="AY226" s="51"/>
      <c r="AZ226" s="51"/>
      <c r="BA226" s="51"/>
      <c r="BB226" s="51"/>
      <c r="BC226" s="51"/>
      <c r="BD226" s="51"/>
      <c r="BE226" s="51"/>
      <c r="BF226" s="75"/>
    </row>
    <row r="227" spans="50:58" s="14" customFormat="1" ht="15">
      <c r="AX227" s="51"/>
      <c r="AY227" s="51"/>
      <c r="AZ227" s="51"/>
      <c r="BA227" s="51"/>
      <c r="BB227" s="51"/>
      <c r="BC227" s="51"/>
      <c r="BD227" s="51"/>
      <c r="BE227" s="51"/>
      <c r="BF227" s="75"/>
    </row>
    <row r="228" spans="50:58" s="14" customFormat="1" ht="15">
      <c r="AX228" s="51"/>
      <c r="AY228" s="51"/>
      <c r="AZ228" s="51"/>
      <c r="BA228" s="51"/>
      <c r="BB228" s="51"/>
      <c r="BC228" s="51"/>
      <c r="BD228" s="51"/>
      <c r="BE228" s="51"/>
      <c r="BF228" s="75"/>
    </row>
    <row r="229" spans="50:58" s="14" customFormat="1" ht="15">
      <c r="AX229" s="51"/>
      <c r="AY229" s="51"/>
      <c r="AZ229" s="51"/>
      <c r="BA229" s="51"/>
      <c r="BB229" s="51"/>
      <c r="BC229" s="51"/>
      <c r="BD229" s="51"/>
      <c r="BE229" s="51"/>
      <c r="BF229" s="75"/>
    </row>
    <row r="230" spans="50:58" s="14" customFormat="1" ht="15">
      <c r="AX230" s="51"/>
      <c r="AY230" s="51"/>
      <c r="AZ230" s="51"/>
      <c r="BA230" s="51"/>
      <c r="BB230" s="51"/>
      <c r="BC230" s="51"/>
      <c r="BD230" s="51"/>
      <c r="BE230" s="51"/>
      <c r="BF230" s="75"/>
    </row>
    <row r="231" spans="50:58" s="14" customFormat="1" ht="15">
      <c r="AX231" s="51"/>
      <c r="AY231" s="51"/>
      <c r="AZ231" s="51"/>
      <c r="BA231" s="51"/>
      <c r="BB231" s="51"/>
      <c r="BC231" s="51"/>
      <c r="BD231" s="51"/>
      <c r="BE231" s="51"/>
      <c r="BF231" s="75"/>
    </row>
    <row r="232" spans="50:58" s="14" customFormat="1" ht="15">
      <c r="AX232" s="51"/>
      <c r="AY232" s="51"/>
      <c r="AZ232" s="51"/>
      <c r="BA232" s="51"/>
      <c r="BB232" s="51"/>
      <c r="BC232" s="51"/>
      <c r="BD232" s="51"/>
      <c r="BE232" s="51"/>
      <c r="BF232" s="75"/>
    </row>
    <row r="233" spans="50:58" s="14" customFormat="1" ht="15">
      <c r="AX233" s="51"/>
      <c r="AY233" s="51"/>
      <c r="AZ233" s="51"/>
      <c r="BA233" s="51"/>
      <c r="BB233" s="51"/>
      <c r="BC233" s="51"/>
      <c r="BD233" s="51"/>
      <c r="BE233" s="51"/>
      <c r="BF233" s="75"/>
    </row>
    <row r="234" spans="50:58" s="14" customFormat="1" ht="15">
      <c r="AX234" s="51"/>
      <c r="AY234" s="51"/>
      <c r="AZ234" s="51"/>
      <c r="BA234" s="51"/>
      <c r="BB234" s="51"/>
      <c r="BC234" s="51"/>
      <c r="BD234" s="51"/>
      <c r="BE234" s="51"/>
      <c r="BF234" s="75"/>
    </row>
    <row r="235" spans="50:58" s="14" customFormat="1" ht="15">
      <c r="AX235" s="51"/>
      <c r="AY235" s="51"/>
      <c r="AZ235" s="51"/>
      <c r="BA235" s="51"/>
      <c r="BB235" s="51"/>
      <c r="BC235" s="51"/>
      <c r="BD235" s="51"/>
      <c r="BE235" s="51"/>
      <c r="BF235" s="75"/>
    </row>
    <row r="236" spans="50:58" s="14" customFormat="1" ht="15">
      <c r="AX236" s="51"/>
      <c r="AY236" s="51"/>
      <c r="AZ236" s="51"/>
      <c r="BA236" s="51"/>
      <c r="BB236" s="51"/>
      <c r="BC236" s="51"/>
      <c r="BD236" s="51"/>
      <c r="BE236" s="51"/>
      <c r="BF236" s="75"/>
    </row>
    <row r="237" spans="50:58" s="14" customFormat="1" ht="15">
      <c r="AX237" s="51"/>
      <c r="AY237" s="51"/>
      <c r="AZ237" s="51"/>
      <c r="BA237" s="51"/>
      <c r="BB237" s="51"/>
      <c r="BC237" s="51"/>
      <c r="BD237" s="51"/>
      <c r="BE237" s="51"/>
      <c r="BF237" s="75"/>
    </row>
    <row r="238" spans="50:58" s="14" customFormat="1" ht="15">
      <c r="AX238" s="51"/>
      <c r="AY238" s="51"/>
      <c r="AZ238" s="51"/>
      <c r="BA238" s="51"/>
      <c r="BB238" s="51"/>
      <c r="BC238" s="51"/>
      <c r="BD238" s="51"/>
      <c r="BE238" s="51"/>
      <c r="BF238" s="75"/>
    </row>
    <row r="239" spans="50:58" s="14" customFormat="1" ht="15">
      <c r="AX239" s="51"/>
      <c r="AY239" s="51"/>
      <c r="AZ239" s="51"/>
      <c r="BA239" s="51"/>
      <c r="BB239" s="51"/>
      <c r="BC239" s="51"/>
      <c r="BD239" s="51"/>
      <c r="BE239" s="51"/>
      <c r="BF239" s="75"/>
    </row>
    <row r="240" spans="50:58" s="14" customFormat="1" ht="15">
      <c r="AX240" s="51"/>
      <c r="AY240" s="51"/>
      <c r="AZ240" s="51"/>
      <c r="BA240" s="51"/>
      <c r="BB240" s="51"/>
      <c r="BC240" s="51"/>
      <c r="BD240" s="51"/>
      <c r="BE240" s="51"/>
      <c r="BF240" s="75"/>
    </row>
    <row r="241" spans="50:58" s="14" customFormat="1" ht="15">
      <c r="AX241" s="51"/>
      <c r="AY241" s="51"/>
      <c r="AZ241" s="51"/>
      <c r="BA241" s="51"/>
      <c r="BB241" s="51"/>
      <c r="BC241" s="51"/>
      <c r="BD241" s="51"/>
      <c r="BE241" s="51"/>
      <c r="BF241" s="75"/>
    </row>
    <row r="242" spans="50:58" s="14" customFormat="1" ht="15">
      <c r="AX242" s="51"/>
      <c r="AY242" s="51"/>
      <c r="AZ242" s="51"/>
      <c r="BA242" s="51"/>
      <c r="BB242" s="51"/>
      <c r="BC242" s="51"/>
      <c r="BD242" s="51"/>
      <c r="BE242" s="51"/>
      <c r="BF242" s="75"/>
    </row>
    <row r="243" spans="50:58" s="14" customFormat="1" ht="15">
      <c r="AX243" s="51"/>
      <c r="AY243" s="51"/>
      <c r="AZ243" s="51"/>
      <c r="BA243" s="51"/>
      <c r="BB243" s="51"/>
      <c r="BC243" s="51"/>
      <c r="BD243" s="51"/>
      <c r="BE243" s="51"/>
      <c r="BF243" s="75"/>
    </row>
    <row r="244" spans="50:58" s="14" customFormat="1" ht="15">
      <c r="AX244" s="51"/>
      <c r="AY244" s="51"/>
      <c r="AZ244" s="51"/>
      <c r="BA244" s="51"/>
      <c r="BB244" s="51"/>
      <c r="BC244" s="51"/>
      <c r="BD244" s="51"/>
      <c r="BE244" s="51"/>
      <c r="BF244" s="75"/>
    </row>
    <row r="245" spans="50:58" s="14" customFormat="1" ht="15">
      <c r="AX245" s="51"/>
      <c r="AY245" s="51"/>
      <c r="AZ245" s="51"/>
      <c r="BA245" s="51"/>
      <c r="BB245" s="51"/>
      <c r="BC245" s="51"/>
      <c r="BD245" s="51"/>
      <c r="BE245" s="51"/>
      <c r="BF245" s="75"/>
    </row>
    <row r="246" spans="50:58" s="14" customFormat="1" ht="15">
      <c r="AX246" s="51"/>
      <c r="AY246" s="51"/>
      <c r="AZ246" s="51"/>
      <c r="BA246" s="51"/>
      <c r="BB246" s="51"/>
      <c r="BC246" s="51"/>
      <c r="BD246" s="51"/>
      <c r="BE246" s="51"/>
      <c r="BF246" s="75"/>
    </row>
    <row r="247" spans="50:58" s="14" customFormat="1" ht="15">
      <c r="AX247" s="51"/>
      <c r="AY247" s="51"/>
      <c r="AZ247" s="51"/>
      <c r="BA247" s="51"/>
      <c r="BB247" s="51"/>
      <c r="BC247" s="51"/>
      <c r="BD247" s="51"/>
      <c r="BE247" s="51"/>
      <c r="BF247" s="75"/>
    </row>
    <row r="248" spans="50:58" s="14" customFormat="1" ht="15">
      <c r="AX248" s="51"/>
      <c r="AY248" s="51"/>
      <c r="AZ248" s="51"/>
      <c r="BA248" s="51"/>
      <c r="BB248" s="51"/>
      <c r="BC248" s="51"/>
      <c r="BD248" s="51"/>
      <c r="BE248" s="51"/>
      <c r="BF248" s="75"/>
    </row>
    <row r="249" spans="50:58" s="14" customFormat="1" ht="15">
      <c r="AX249" s="51"/>
      <c r="AY249" s="51"/>
      <c r="AZ249" s="51"/>
      <c r="BA249" s="51"/>
      <c r="BB249" s="51"/>
      <c r="BC249" s="51"/>
      <c r="BD249" s="51"/>
      <c r="BE249" s="51"/>
      <c r="BF249" s="75"/>
    </row>
    <row r="250" spans="50:58" s="14" customFormat="1" ht="15">
      <c r="AX250" s="51"/>
      <c r="AY250" s="51"/>
      <c r="AZ250" s="51"/>
      <c r="BA250" s="51"/>
      <c r="BB250" s="51"/>
      <c r="BC250" s="51"/>
      <c r="BD250" s="51"/>
      <c r="BE250" s="51"/>
      <c r="BF250" s="75"/>
    </row>
    <row r="251" spans="50:58" s="14" customFormat="1" ht="15">
      <c r="AX251" s="51"/>
      <c r="AY251" s="51"/>
      <c r="AZ251" s="51"/>
      <c r="BA251" s="51"/>
      <c r="BB251" s="51"/>
      <c r="BC251" s="51"/>
      <c r="BD251" s="51"/>
      <c r="BE251" s="51"/>
      <c r="BF251" s="75"/>
    </row>
    <row r="252" spans="50:58" s="14" customFormat="1" ht="15">
      <c r="AX252" s="51"/>
      <c r="AY252" s="51"/>
      <c r="AZ252" s="51"/>
      <c r="BA252" s="51"/>
      <c r="BB252" s="51"/>
      <c r="BC252" s="51"/>
      <c r="BD252" s="51"/>
      <c r="BE252" s="51"/>
      <c r="BF252" s="75"/>
    </row>
    <row r="253" spans="50:58" s="14" customFormat="1" ht="15">
      <c r="AX253" s="51"/>
      <c r="AY253" s="51"/>
      <c r="AZ253" s="51"/>
      <c r="BA253" s="51"/>
      <c r="BB253" s="51"/>
      <c r="BC253" s="51"/>
      <c r="BD253" s="51"/>
      <c r="BE253" s="51"/>
      <c r="BF253" s="75"/>
    </row>
    <row r="254" spans="50:58" s="14" customFormat="1" ht="15">
      <c r="AX254" s="51"/>
      <c r="AY254" s="51"/>
      <c r="AZ254" s="51"/>
      <c r="BA254" s="51"/>
      <c r="BB254" s="51"/>
      <c r="BC254" s="51"/>
      <c r="BD254" s="51"/>
      <c r="BE254" s="51"/>
      <c r="BF254" s="75"/>
    </row>
    <row r="255" spans="50:58" s="14" customFormat="1" ht="15">
      <c r="AX255" s="51"/>
      <c r="AY255" s="51"/>
      <c r="AZ255" s="51"/>
      <c r="BA255" s="51"/>
      <c r="BB255" s="51"/>
      <c r="BC255" s="51"/>
      <c r="BD255" s="51"/>
      <c r="BE255" s="51"/>
      <c r="BF255" s="75"/>
    </row>
    <row r="256" spans="50:58" s="14" customFormat="1" ht="15">
      <c r="AX256" s="51"/>
      <c r="AY256" s="51"/>
      <c r="AZ256" s="51"/>
      <c r="BA256" s="51"/>
      <c r="BB256" s="51"/>
      <c r="BC256" s="51"/>
      <c r="BD256" s="51"/>
      <c r="BE256" s="51"/>
      <c r="BF256" s="75"/>
    </row>
    <row r="257" spans="50:58" s="14" customFormat="1" ht="15">
      <c r="AX257" s="51"/>
      <c r="AY257" s="51"/>
      <c r="AZ257" s="51"/>
      <c r="BA257" s="51"/>
      <c r="BB257" s="51"/>
      <c r="BC257" s="51"/>
      <c r="BD257" s="51"/>
      <c r="BE257" s="51"/>
      <c r="BF257" s="75"/>
    </row>
    <row r="258" spans="50:58" s="14" customFormat="1" ht="15">
      <c r="AX258" s="51"/>
      <c r="AY258" s="51"/>
      <c r="AZ258" s="51"/>
      <c r="BA258" s="51"/>
      <c r="BB258" s="51"/>
      <c r="BC258" s="51"/>
      <c r="BD258" s="51"/>
      <c r="BE258" s="51"/>
      <c r="BF258" s="75"/>
    </row>
    <row r="259" spans="50:58" s="14" customFormat="1" ht="15">
      <c r="AX259" s="51"/>
      <c r="AY259" s="51"/>
      <c r="AZ259" s="51"/>
      <c r="BA259" s="51"/>
      <c r="BB259" s="51"/>
      <c r="BC259" s="51"/>
      <c r="BD259" s="51"/>
      <c r="BE259" s="51"/>
      <c r="BF259" s="75"/>
    </row>
    <row r="260" spans="50:58" s="14" customFormat="1" ht="15">
      <c r="AX260" s="51"/>
      <c r="AY260" s="51"/>
      <c r="AZ260" s="51"/>
      <c r="BA260" s="51"/>
      <c r="BB260" s="51"/>
      <c r="BC260" s="51"/>
      <c r="BD260" s="51"/>
      <c r="BE260" s="51"/>
      <c r="BF260" s="75"/>
    </row>
    <row r="261" spans="50:58" s="14" customFormat="1" ht="15">
      <c r="AX261" s="51"/>
      <c r="AY261" s="51"/>
      <c r="AZ261" s="51"/>
      <c r="BA261" s="51"/>
      <c r="BB261" s="51"/>
      <c r="BC261" s="51"/>
      <c r="BD261" s="51"/>
      <c r="BE261" s="51"/>
      <c r="BF261" s="75"/>
    </row>
    <row r="262" spans="50:58" s="14" customFormat="1" ht="15">
      <c r="AX262" s="51"/>
      <c r="AY262" s="51"/>
      <c r="AZ262" s="51"/>
      <c r="BA262" s="51"/>
      <c r="BB262" s="51"/>
      <c r="BC262" s="51"/>
      <c r="BD262" s="51"/>
      <c r="BE262" s="51"/>
      <c r="BF262" s="75"/>
    </row>
    <row r="263" spans="50:58" s="14" customFormat="1" ht="15">
      <c r="AX263" s="51"/>
      <c r="AY263" s="51"/>
      <c r="AZ263" s="51"/>
      <c r="BA263" s="51"/>
      <c r="BB263" s="51"/>
      <c r="BC263" s="51"/>
      <c r="BD263" s="51"/>
      <c r="BE263" s="51"/>
      <c r="BF263" s="75"/>
    </row>
    <row r="264" spans="50:58" s="14" customFormat="1" ht="15">
      <c r="AX264" s="51"/>
      <c r="AY264" s="51"/>
      <c r="AZ264" s="51"/>
      <c r="BA264" s="51"/>
      <c r="BB264" s="51"/>
      <c r="BC264" s="51"/>
      <c r="BD264" s="51"/>
      <c r="BE264" s="51"/>
      <c r="BF264" s="75"/>
    </row>
    <row r="265" spans="50:58" s="14" customFormat="1" ht="15">
      <c r="AX265" s="51"/>
      <c r="AY265" s="51"/>
      <c r="AZ265" s="51"/>
      <c r="BA265" s="51"/>
      <c r="BB265" s="51"/>
      <c r="BC265" s="51"/>
      <c r="BD265" s="51"/>
      <c r="BE265" s="51"/>
      <c r="BF265" s="75"/>
    </row>
    <row r="266" spans="50:58" s="14" customFormat="1" ht="15">
      <c r="AX266" s="51"/>
      <c r="AY266" s="51"/>
      <c r="AZ266" s="51"/>
      <c r="BA266" s="51"/>
      <c r="BB266" s="51"/>
      <c r="BC266" s="51"/>
      <c r="BD266" s="51"/>
      <c r="BE266" s="51"/>
      <c r="BF266" s="75"/>
    </row>
    <row r="267" spans="50:58" s="14" customFormat="1" ht="15">
      <c r="AX267" s="51"/>
      <c r="AY267" s="51"/>
      <c r="AZ267" s="51"/>
      <c r="BA267" s="51"/>
      <c r="BB267" s="51"/>
      <c r="BC267" s="51"/>
      <c r="BD267" s="51"/>
      <c r="BE267" s="51"/>
      <c r="BF267" s="75"/>
    </row>
    <row r="268" spans="50:58" s="14" customFormat="1" ht="15">
      <c r="AX268" s="51"/>
      <c r="AY268" s="51"/>
      <c r="AZ268" s="51"/>
      <c r="BA268" s="51"/>
      <c r="BB268" s="51"/>
      <c r="BC268" s="51"/>
      <c r="BD268" s="51"/>
      <c r="BE268" s="51"/>
      <c r="BF268" s="75"/>
    </row>
    <row r="269" spans="50:58" s="14" customFormat="1" ht="15">
      <c r="AX269" s="51"/>
      <c r="AY269" s="51"/>
      <c r="AZ269" s="51"/>
      <c r="BA269" s="51"/>
      <c r="BB269" s="51"/>
      <c r="BC269" s="51"/>
      <c r="BD269" s="51"/>
      <c r="BE269" s="51"/>
      <c r="BF269" s="75"/>
    </row>
    <row r="270" spans="50:58" s="14" customFormat="1" ht="15">
      <c r="AX270" s="51"/>
      <c r="AY270" s="51"/>
      <c r="AZ270" s="51"/>
      <c r="BA270" s="51"/>
      <c r="BB270" s="51"/>
      <c r="BC270" s="51"/>
      <c r="BD270" s="51"/>
      <c r="BE270" s="51"/>
      <c r="BF270" s="75"/>
    </row>
    <row r="271" spans="50:58" s="14" customFormat="1" ht="15">
      <c r="AX271" s="51"/>
      <c r="AY271" s="51"/>
      <c r="AZ271" s="51"/>
      <c r="BA271" s="51"/>
      <c r="BB271" s="51"/>
      <c r="BC271" s="51"/>
      <c r="BD271" s="51"/>
      <c r="BE271" s="51"/>
      <c r="BF271" s="75"/>
    </row>
    <row r="272" spans="50:58" s="14" customFormat="1" ht="15">
      <c r="AX272" s="51"/>
      <c r="AY272" s="51"/>
      <c r="AZ272" s="51"/>
      <c r="BA272" s="51"/>
      <c r="BB272" s="51"/>
      <c r="BC272" s="51"/>
      <c r="BD272" s="51"/>
      <c r="BE272" s="51"/>
      <c r="BF272" s="75"/>
    </row>
    <row r="273" spans="50:58" s="14" customFormat="1" ht="15">
      <c r="AX273" s="51"/>
      <c r="AY273" s="51"/>
      <c r="AZ273" s="51"/>
      <c r="BA273" s="51"/>
      <c r="BB273" s="51"/>
      <c r="BC273" s="51"/>
      <c r="BD273" s="51"/>
      <c r="BE273" s="51"/>
      <c r="BF273" s="75"/>
    </row>
    <row r="274" spans="50:58" s="14" customFormat="1" ht="15">
      <c r="AX274" s="51"/>
      <c r="AY274" s="51"/>
      <c r="AZ274" s="51"/>
      <c r="BA274" s="51"/>
      <c r="BB274" s="51"/>
      <c r="BC274" s="51"/>
      <c r="BD274" s="51"/>
      <c r="BE274" s="51"/>
      <c r="BF274" s="75"/>
    </row>
    <row r="275" spans="50:58" s="14" customFormat="1" ht="15">
      <c r="AX275" s="51"/>
      <c r="AY275" s="51"/>
      <c r="AZ275" s="51"/>
      <c r="BA275" s="51"/>
      <c r="BB275" s="51"/>
      <c r="BC275" s="51"/>
      <c r="BD275" s="51"/>
      <c r="BE275" s="51"/>
      <c r="BF275" s="75"/>
    </row>
    <row r="276" spans="50:58" s="14" customFormat="1" ht="15">
      <c r="AX276" s="51"/>
      <c r="AY276" s="51"/>
      <c r="AZ276" s="51"/>
      <c r="BA276" s="51"/>
      <c r="BB276" s="51"/>
      <c r="BC276" s="51"/>
      <c r="BD276" s="51"/>
      <c r="BE276" s="51"/>
      <c r="BF276" s="75"/>
    </row>
    <row r="277" spans="50:58" s="14" customFormat="1" ht="15">
      <c r="AX277" s="51"/>
      <c r="AY277" s="51"/>
      <c r="AZ277" s="51"/>
      <c r="BA277" s="51"/>
      <c r="BB277" s="51"/>
      <c r="BC277" s="51"/>
      <c r="BD277" s="51"/>
      <c r="BE277" s="51"/>
      <c r="BF277" s="75"/>
    </row>
    <row r="278" spans="50:58" s="14" customFormat="1" ht="15">
      <c r="AX278" s="51"/>
      <c r="AY278" s="51"/>
      <c r="AZ278" s="51"/>
      <c r="BA278" s="51"/>
      <c r="BB278" s="51"/>
      <c r="BC278" s="51"/>
      <c r="BD278" s="51"/>
      <c r="BE278" s="51"/>
      <c r="BF278" s="75"/>
    </row>
    <row r="279" spans="50:58" s="14" customFormat="1" ht="15">
      <c r="AX279" s="51"/>
      <c r="AY279" s="51"/>
      <c r="AZ279" s="51"/>
      <c r="BA279" s="51"/>
      <c r="BB279" s="51"/>
      <c r="BC279" s="51"/>
      <c r="BD279" s="51"/>
      <c r="BE279" s="51"/>
      <c r="BF279" s="75"/>
    </row>
    <row r="280" spans="50:58" s="14" customFormat="1" ht="15">
      <c r="AX280" s="51"/>
      <c r="AY280" s="51"/>
      <c r="AZ280" s="51"/>
      <c r="BA280" s="51"/>
      <c r="BB280" s="51"/>
      <c r="BC280" s="51"/>
      <c r="BD280" s="51"/>
      <c r="BE280" s="51"/>
      <c r="BF280" s="75"/>
    </row>
    <row r="281" spans="50:58" s="14" customFormat="1" ht="15">
      <c r="AX281" s="51"/>
      <c r="AY281" s="51"/>
      <c r="AZ281" s="51"/>
      <c r="BA281" s="51"/>
      <c r="BB281" s="51"/>
      <c r="BC281" s="51"/>
      <c r="BD281" s="51"/>
      <c r="BE281" s="51"/>
      <c r="BF281" s="75"/>
    </row>
    <row r="282" spans="50:58" s="14" customFormat="1" ht="15">
      <c r="AX282" s="51"/>
      <c r="AY282" s="51"/>
      <c r="AZ282" s="51"/>
      <c r="BA282" s="51"/>
      <c r="BB282" s="51"/>
      <c r="BC282" s="51"/>
      <c r="BD282" s="51"/>
      <c r="BE282" s="51"/>
      <c r="BF282" s="75"/>
    </row>
    <row r="283" spans="50:58" s="5" customFormat="1" ht="15.75">
      <c r="AX283" s="50"/>
      <c r="AY283" s="50"/>
      <c r="AZ283" s="50"/>
      <c r="BA283" s="50"/>
      <c r="BB283" s="50"/>
      <c r="BC283" s="50"/>
      <c r="BD283" s="50"/>
      <c r="BE283" s="50"/>
      <c r="BF283" s="76"/>
    </row>
    <row r="284" spans="50:58" s="5" customFormat="1" ht="15.75">
      <c r="AX284" s="50"/>
      <c r="AY284" s="50"/>
      <c r="AZ284" s="50"/>
      <c r="BA284" s="50"/>
      <c r="BB284" s="50"/>
      <c r="BC284" s="50"/>
      <c r="BD284" s="50"/>
      <c r="BE284" s="50"/>
      <c r="BF284" s="76"/>
    </row>
    <row r="285" spans="50:58" s="5" customFormat="1" ht="15.75">
      <c r="AX285" s="50"/>
      <c r="AY285" s="50"/>
      <c r="AZ285" s="50"/>
      <c r="BA285" s="50"/>
      <c r="BB285" s="50"/>
      <c r="BC285" s="50"/>
      <c r="BD285" s="50"/>
      <c r="BE285" s="50"/>
      <c r="BF285" s="76"/>
    </row>
    <row r="286" spans="50:58" s="5" customFormat="1" ht="15.75">
      <c r="AX286" s="50"/>
      <c r="AY286" s="50"/>
      <c r="AZ286" s="50"/>
      <c r="BA286" s="50"/>
      <c r="BB286" s="50"/>
      <c r="BC286" s="50"/>
      <c r="BD286" s="50"/>
      <c r="BE286" s="50"/>
      <c r="BF286" s="76"/>
    </row>
    <row r="287" spans="50:58" s="5" customFormat="1" ht="15.75">
      <c r="AX287" s="50"/>
      <c r="AY287" s="50"/>
      <c r="AZ287" s="50"/>
      <c r="BA287" s="50"/>
      <c r="BB287" s="50"/>
      <c r="BC287" s="50"/>
      <c r="BD287" s="50"/>
      <c r="BE287" s="50"/>
      <c r="BF287" s="76"/>
    </row>
    <row r="288" spans="50:58" s="5" customFormat="1" ht="15.75">
      <c r="AX288" s="50"/>
      <c r="AY288" s="50"/>
      <c r="AZ288" s="50"/>
      <c r="BA288" s="50"/>
      <c r="BB288" s="50"/>
      <c r="BC288" s="50"/>
      <c r="BD288" s="50"/>
      <c r="BE288" s="50"/>
      <c r="BF288" s="76"/>
    </row>
    <row r="289" spans="50:58" s="5" customFormat="1" ht="15.75">
      <c r="AX289" s="50"/>
      <c r="AY289" s="50"/>
      <c r="AZ289" s="50"/>
      <c r="BA289" s="50"/>
      <c r="BB289" s="50"/>
      <c r="BC289" s="50"/>
      <c r="BD289" s="50"/>
      <c r="BE289" s="50"/>
      <c r="BF289" s="76"/>
    </row>
    <row r="290" spans="50:58" s="5" customFormat="1" ht="15.75">
      <c r="AX290" s="50"/>
      <c r="AY290" s="50"/>
      <c r="AZ290" s="50"/>
      <c r="BA290" s="50"/>
      <c r="BB290" s="50"/>
      <c r="BC290" s="50"/>
      <c r="BD290" s="50"/>
      <c r="BE290" s="50"/>
      <c r="BF290" s="76"/>
    </row>
    <row r="291" spans="50:58" s="5" customFormat="1" ht="15.75">
      <c r="AX291" s="50"/>
      <c r="AY291" s="50"/>
      <c r="AZ291" s="50"/>
      <c r="BA291" s="50"/>
      <c r="BB291" s="50"/>
      <c r="BC291" s="50"/>
      <c r="BD291" s="50"/>
      <c r="BE291" s="50"/>
      <c r="BF291" s="76"/>
    </row>
    <row r="292" spans="50:58" s="5" customFormat="1" ht="15.75">
      <c r="AX292" s="50"/>
      <c r="AY292" s="50"/>
      <c r="AZ292" s="50"/>
      <c r="BA292" s="50"/>
      <c r="BB292" s="50"/>
      <c r="BC292" s="50"/>
      <c r="BD292" s="50"/>
      <c r="BE292" s="50"/>
      <c r="BF292" s="76"/>
    </row>
  </sheetData>
  <sheetProtection/>
  <mergeCells count="1404">
    <mergeCell ref="K50:L50"/>
    <mergeCell ref="M50:N50"/>
    <mergeCell ref="O50:P50"/>
    <mergeCell ref="G28:J28"/>
    <mergeCell ref="O49:P49"/>
    <mergeCell ref="O48:P48"/>
    <mergeCell ref="I48:J48"/>
    <mergeCell ref="I47:J47"/>
    <mergeCell ref="K47:L47"/>
    <mergeCell ref="I46:J46"/>
    <mergeCell ref="B28:F28"/>
    <mergeCell ref="A28:A30"/>
    <mergeCell ref="K28:N28"/>
    <mergeCell ref="M49:N49"/>
    <mergeCell ref="E49:F49"/>
    <mergeCell ref="G49:H49"/>
    <mergeCell ref="I49:J49"/>
    <mergeCell ref="K49:L49"/>
    <mergeCell ref="K48:L48"/>
    <mergeCell ref="M48:N48"/>
    <mergeCell ref="R49:V49"/>
    <mergeCell ref="W49:X49"/>
    <mergeCell ref="Y49:Z49"/>
    <mergeCell ref="A50:B50"/>
    <mergeCell ref="C50:D50"/>
    <mergeCell ref="E50:F50"/>
    <mergeCell ref="G50:H50"/>
    <mergeCell ref="I50:J50"/>
    <mergeCell ref="A49:B49"/>
    <mergeCell ref="C49:D49"/>
    <mergeCell ref="R48:V48"/>
    <mergeCell ref="W48:X48"/>
    <mergeCell ref="Y48:Z48"/>
    <mergeCell ref="M47:N47"/>
    <mergeCell ref="O47:P47"/>
    <mergeCell ref="R47:V47"/>
    <mergeCell ref="W47:X47"/>
    <mergeCell ref="Y47:Z47"/>
    <mergeCell ref="A47:B47"/>
    <mergeCell ref="C47:D47"/>
    <mergeCell ref="E47:F47"/>
    <mergeCell ref="G47:H47"/>
    <mergeCell ref="A48:B48"/>
    <mergeCell ref="C48:D48"/>
    <mergeCell ref="E48:F48"/>
    <mergeCell ref="G48:H48"/>
    <mergeCell ref="AV46:AW46"/>
    <mergeCell ref="AN45:AU45"/>
    <mergeCell ref="AV45:AW45"/>
    <mergeCell ref="R45:V45"/>
    <mergeCell ref="W45:X45"/>
    <mergeCell ref="Y45:Z45"/>
    <mergeCell ref="AB45:AM45"/>
    <mergeCell ref="R46:V46"/>
    <mergeCell ref="W46:X46"/>
    <mergeCell ref="Y46:Z46"/>
    <mergeCell ref="A46:B46"/>
    <mergeCell ref="C46:D46"/>
    <mergeCell ref="E46:F46"/>
    <mergeCell ref="G46:H46"/>
    <mergeCell ref="AN46:AU46"/>
    <mergeCell ref="O46:P46"/>
    <mergeCell ref="AB46:AM46"/>
    <mergeCell ref="AT39:AT40"/>
    <mergeCell ref="AU39:AU40"/>
    <mergeCell ref="AD39:AD40"/>
    <mergeCell ref="AE39:AE40"/>
    <mergeCell ref="K46:L46"/>
    <mergeCell ref="M46:N46"/>
    <mergeCell ref="M45:N45"/>
    <mergeCell ref="O45:P45"/>
    <mergeCell ref="Z39:Z40"/>
    <mergeCell ref="AA39:AA40"/>
    <mergeCell ref="A45:B45"/>
    <mergeCell ref="C45:D45"/>
    <mergeCell ref="E45:F45"/>
    <mergeCell ref="G45:H45"/>
    <mergeCell ref="AV39:AV40"/>
    <mergeCell ref="AW39:AW40"/>
    <mergeCell ref="G42:M42"/>
    <mergeCell ref="AI42:AM42"/>
    <mergeCell ref="AR39:AR40"/>
    <mergeCell ref="AS39:AS40"/>
    <mergeCell ref="I45:J45"/>
    <mergeCell ref="K45:L45"/>
    <mergeCell ref="AP39:AP40"/>
    <mergeCell ref="AQ39:AQ40"/>
    <mergeCell ref="AJ39:AJ40"/>
    <mergeCell ref="AK39:AK40"/>
    <mergeCell ref="AL39:AL40"/>
    <mergeCell ref="AM39:AM40"/>
    <mergeCell ref="AN39:AN40"/>
    <mergeCell ref="AO39:AO40"/>
    <mergeCell ref="AF39:AF40"/>
    <mergeCell ref="AG39:AG40"/>
    <mergeCell ref="AH39:AH40"/>
    <mergeCell ref="AI39:AI40"/>
    <mergeCell ref="L39:L40"/>
    <mergeCell ref="M39:M40"/>
    <mergeCell ref="N39:N40"/>
    <mergeCell ref="O39:O40"/>
    <mergeCell ref="AB39:AB40"/>
    <mergeCell ref="AC39:AC40"/>
    <mergeCell ref="R39:R40"/>
    <mergeCell ref="S39:S40"/>
    <mergeCell ref="T39:T40"/>
    <mergeCell ref="U39:U40"/>
    <mergeCell ref="F39:F40"/>
    <mergeCell ref="G39:G40"/>
    <mergeCell ref="H39:H40"/>
    <mergeCell ref="I39:I40"/>
    <mergeCell ref="J39:J40"/>
    <mergeCell ref="K39:K40"/>
    <mergeCell ref="AS37:AS38"/>
    <mergeCell ref="AT37:AT38"/>
    <mergeCell ref="AU37:AU38"/>
    <mergeCell ref="AV37:AV38"/>
    <mergeCell ref="P39:P40"/>
    <mergeCell ref="Q39:Q40"/>
    <mergeCell ref="V39:V40"/>
    <mergeCell ref="W39:W40"/>
    <mergeCell ref="X39:X40"/>
    <mergeCell ref="Y39:Y40"/>
    <mergeCell ref="AW37:AW38"/>
    <mergeCell ref="A39:A40"/>
    <mergeCell ref="B39:B40"/>
    <mergeCell ref="C39:C40"/>
    <mergeCell ref="D39:D40"/>
    <mergeCell ref="E39:E40"/>
    <mergeCell ref="AM37:AM38"/>
    <mergeCell ref="AN37:AN38"/>
    <mergeCell ref="AO37:AO38"/>
    <mergeCell ref="AP37:AP38"/>
    <mergeCell ref="AQ37:AQ38"/>
    <mergeCell ref="AR37:AR38"/>
    <mergeCell ref="AG37:AG38"/>
    <mergeCell ref="AH37:AH38"/>
    <mergeCell ref="AI37:AI38"/>
    <mergeCell ref="AJ37:AJ38"/>
    <mergeCell ref="AK37:AK38"/>
    <mergeCell ref="AL37:AL38"/>
    <mergeCell ref="Y37:Y38"/>
    <mergeCell ref="Z37:Z38"/>
    <mergeCell ref="AA37:AA38"/>
    <mergeCell ref="AB37:AB38"/>
    <mergeCell ref="AC37:AC38"/>
    <mergeCell ref="AD37:AD38"/>
    <mergeCell ref="O37:O38"/>
    <mergeCell ref="P37:P38"/>
    <mergeCell ref="Q37:Q38"/>
    <mergeCell ref="R37:R38"/>
    <mergeCell ref="AE37:AE38"/>
    <mergeCell ref="AF37:AF38"/>
    <mergeCell ref="U37:U38"/>
    <mergeCell ref="V37:V38"/>
    <mergeCell ref="W37:W38"/>
    <mergeCell ref="X37:X38"/>
    <mergeCell ref="G37:G38"/>
    <mergeCell ref="H37:H38"/>
    <mergeCell ref="S37:S38"/>
    <mergeCell ref="T37:T38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E37:E38"/>
    <mergeCell ref="F37:F38"/>
    <mergeCell ref="AP35:AP36"/>
    <mergeCell ref="AQ35:AQ36"/>
    <mergeCell ref="AR35:AR36"/>
    <mergeCell ref="AS35:AS36"/>
    <mergeCell ref="AV35:AV36"/>
    <mergeCell ref="AW35:AW36"/>
    <mergeCell ref="AF35:AF36"/>
    <mergeCell ref="AG35:AG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P35:P36"/>
    <mergeCell ref="Q35:Q36"/>
    <mergeCell ref="R35:R36"/>
    <mergeCell ref="S35:S36"/>
    <mergeCell ref="T35:T36"/>
    <mergeCell ref="U35:U36"/>
    <mergeCell ref="F35:F36"/>
    <mergeCell ref="G35:G36"/>
    <mergeCell ref="H35:H36"/>
    <mergeCell ref="I35:I36"/>
    <mergeCell ref="V35:V36"/>
    <mergeCell ref="W35:W36"/>
    <mergeCell ref="L35:L36"/>
    <mergeCell ref="M35:M36"/>
    <mergeCell ref="N35:N36"/>
    <mergeCell ref="O35:O36"/>
    <mergeCell ref="AM33:AM34"/>
    <mergeCell ref="AN33:AN34"/>
    <mergeCell ref="J35:J36"/>
    <mergeCell ref="K35:K36"/>
    <mergeCell ref="AS33:AS34"/>
    <mergeCell ref="AT33:AT34"/>
    <mergeCell ref="AO33:AO34"/>
    <mergeCell ref="AP33:AP34"/>
    <mergeCell ref="AQ33:AQ34"/>
    <mergeCell ref="AR33:AR34"/>
    <mergeCell ref="AK33:AK34"/>
    <mergeCell ref="AL33:AL34"/>
    <mergeCell ref="AU33:AU34"/>
    <mergeCell ref="AV33:AV34"/>
    <mergeCell ref="AW33:AW34"/>
    <mergeCell ref="A35:A36"/>
    <mergeCell ref="B35:B36"/>
    <mergeCell ref="C35:C36"/>
    <mergeCell ref="D35:D36"/>
    <mergeCell ref="E35:E36"/>
    <mergeCell ref="AI33:AI34"/>
    <mergeCell ref="AJ33:AJ34"/>
    <mergeCell ref="AG33:AG34"/>
    <mergeCell ref="AH33:AH34"/>
    <mergeCell ref="AE33:AE34"/>
    <mergeCell ref="AF33:AF34"/>
    <mergeCell ref="W33:W34"/>
    <mergeCell ref="X33:X34"/>
    <mergeCell ref="Y33:Y34"/>
    <mergeCell ref="Z33:Z34"/>
    <mergeCell ref="AC33:AC34"/>
    <mergeCell ref="AD33:AD34"/>
    <mergeCell ref="AA33:AA34"/>
    <mergeCell ref="AB33:AB34"/>
    <mergeCell ref="I33:I34"/>
    <mergeCell ref="J33:J34"/>
    <mergeCell ref="K33:K34"/>
    <mergeCell ref="L33:L34"/>
    <mergeCell ref="M33:M34"/>
    <mergeCell ref="N33:N34"/>
    <mergeCell ref="U33:U34"/>
    <mergeCell ref="V33:V34"/>
    <mergeCell ref="AO28:AS28"/>
    <mergeCell ref="AT28:AW28"/>
    <mergeCell ref="A33:A34"/>
    <mergeCell ref="B33:B34"/>
    <mergeCell ref="C33:C34"/>
    <mergeCell ref="D33:D34"/>
    <mergeCell ref="E33:E34"/>
    <mergeCell ref="F33:F34"/>
    <mergeCell ref="G33:G34"/>
    <mergeCell ref="H33:H34"/>
    <mergeCell ref="O28:S28"/>
    <mergeCell ref="T28:W28"/>
    <mergeCell ref="X28:AA28"/>
    <mergeCell ref="AB28:AF28"/>
    <mergeCell ref="S33:S34"/>
    <mergeCell ref="T33:T34"/>
    <mergeCell ref="O33:O34"/>
    <mergeCell ref="P33:P34"/>
    <mergeCell ref="Q33:Q34"/>
    <mergeCell ref="R33:R34"/>
    <mergeCell ref="AD117:AE117"/>
    <mergeCell ref="AJ82:AK82"/>
    <mergeCell ref="AJ106:AK106"/>
    <mergeCell ref="AL106:AM106"/>
    <mergeCell ref="AG28:AJ28"/>
    <mergeCell ref="AK28:AN28"/>
    <mergeCell ref="AN82:AO82"/>
    <mergeCell ref="AN83:AO83"/>
    <mergeCell ref="AJ81:AK81"/>
    <mergeCell ref="AH57:AK57"/>
    <mergeCell ref="AN84:AO84"/>
    <mergeCell ref="AJ85:AK85"/>
    <mergeCell ref="AN85:AO85"/>
    <mergeCell ref="AJ86:AK86"/>
    <mergeCell ref="AJ84:AK84"/>
    <mergeCell ref="AF120:AG120"/>
    <mergeCell ref="AB123:AC123"/>
    <mergeCell ref="AD123:AE123"/>
    <mergeCell ref="V122:W122"/>
    <mergeCell ref="X122:Y122"/>
    <mergeCell ref="Z120:AA120"/>
    <mergeCell ref="AB120:AC120"/>
    <mergeCell ref="AD120:AE120"/>
    <mergeCell ref="Z122:AA122"/>
    <mergeCell ref="X123:Y123"/>
    <mergeCell ref="A123:B123"/>
    <mergeCell ref="C123:M123"/>
    <mergeCell ref="N123:O123"/>
    <mergeCell ref="P123:Q123"/>
    <mergeCell ref="AF123:AG123"/>
    <mergeCell ref="AJ80:AK80"/>
    <mergeCell ref="AJ83:AK83"/>
    <mergeCell ref="AB121:AC121"/>
    <mergeCell ref="AD121:AE121"/>
    <mergeCell ref="AF121:AG121"/>
    <mergeCell ref="A121:B121"/>
    <mergeCell ref="C121:M121"/>
    <mergeCell ref="N121:O121"/>
    <mergeCell ref="P121:Q121"/>
    <mergeCell ref="R121:S121"/>
    <mergeCell ref="T121:U121"/>
    <mergeCell ref="C117:M117"/>
    <mergeCell ref="N117:O117"/>
    <mergeCell ref="P117:Q117"/>
    <mergeCell ref="R117:S117"/>
    <mergeCell ref="Z121:AA121"/>
    <mergeCell ref="X116:Y116"/>
    <mergeCell ref="X117:Y117"/>
    <mergeCell ref="Z117:AA117"/>
    <mergeCell ref="X120:Y120"/>
    <mergeCell ref="X121:Y121"/>
    <mergeCell ref="P119:Q119"/>
    <mergeCell ref="R119:S119"/>
    <mergeCell ref="R118:S118"/>
    <mergeCell ref="AD119:AE119"/>
    <mergeCell ref="T119:U119"/>
    <mergeCell ref="V119:W119"/>
    <mergeCell ref="X119:Y119"/>
    <mergeCell ref="Z119:AA119"/>
    <mergeCell ref="P118:Q118"/>
    <mergeCell ref="AD118:AE118"/>
    <mergeCell ref="AF116:AG116"/>
    <mergeCell ref="A120:B120"/>
    <mergeCell ref="C120:M120"/>
    <mergeCell ref="N120:O120"/>
    <mergeCell ref="P120:Q120"/>
    <mergeCell ref="R120:S120"/>
    <mergeCell ref="A117:B117"/>
    <mergeCell ref="A119:B119"/>
    <mergeCell ref="C119:M119"/>
    <mergeCell ref="A118:B118"/>
    <mergeCell ref="V93:W93"/>
    <mergeCell ref="X93:Y93"/>
    <mergeCell ref="R90:S90"/>
    <mergeCell ref="R95:S95"/>
    <mergeCell ref="A116:B116"/>
    <mergeCell ref="C116:M116"/>
    <mergeCell ref="N116:O116"/>
    <mergeCell ref="P116:Q116"/>
    <mergeCell ref="A92:B92"/>
    <mergeCell ref="C92:M92"/>
    <mergeCell ref="AF91:AG91"/>
    <mergeCell ref="Z89:AA89"/>
    <mergeCell ref="AB89:AC89"/>
    <mergeCell ref="AD89:AE89"/>
    <mergeCell ref="AF89:AG89"/>
    <mergeCell ref="R116:S116"/>
    <mergeCell ref="T116:U116"/>
    <mergeCell ref="V89:W89"/>
    <mergeCell ref="X89:Y89"/>
    <mergeCell ref="R89:S89"/>
    <mergeCell ref="P89:Q89"/>
    <mergeCell ref="Z91:AA91"/>
    <mergeCell ref="AB91:AC91"/>
    <mergeCell ref="AD91:AE91"/>
    <mergeCell ref="T89:U89"/>
    <mergeCell ref="Z90:AA90"/>
    <mergeCell ref="AB90:AC90"/>
    <mergeCell ref="AD90:AE90"/>
    <mergeCell ref="AF88:AG88"/>
    <mergeCell ref="A91:B91"/>
    <mergeCell ref="C91:M91"/>
    <mergeCell ref="N91:O91"/>
    <mergeCell ref="P91:Q91"/>
    <mergeCell ref="R91:S91"/>
    <mergeCell ref="T91:U91"/>
    <mergeCell ref="V91:W91"/>
    <mergeCell ref="X91:Y91"/>
    <mergeCell ref="C89:M89"/>
    <mergeCell ref="X84:Y84"/>
    <mergeCell ref="Z84:AA84"/>
    <mergeCell ref="AF84:AG84"/>
    <mergeCell ref="C88:M88"/>
    <mergeCell ref="N88:O88"/>
    <mergeCell ref="P88:Q88"/>
    <mergeCell ref="R88:S88"/>
    <mergeCell ref="T88:U88"/>
    <mergeCell ref="V88:W88"/>
    <mergeCell ref="X88:Y88"/>
    <mergeCell ref="AD92:AE92"/>
    <mergeCell ref="AF92:AG92"/>
    <mergeCell ref="AF87:AG87"/>
    <mergeCell ref="A84:B84"/>
    <mergeCell ref="C84:M84"/>
    <mergeCell ref="N84:O84"/>
    <mergeCell ref="P84:Q84"/>
    <mergeCell ref="R84:S84"/>
    <mergeCell ref="T84:U84"/>
    <mergeCell ref="V84:W84"/>
    <mergeCell ref="AD93:AE93"/>
    <mergeCell ref="AF93:AG93"/>
    <mergeCell ref="R92:S92"/>
    <mergeCell ref="T92:U92"/>
    <mergeCell ref="V92:W92"/>
    <mergeCell ref="X92:Y92"/>
    <mergeCell ref="R93:S93"/>
    <mergeCell ref="T93:U93"/>
    <mergeCell ref="Z92:AA92"/>
    <mergeCell ref="AB92:AC92"/>
    <mergeCell ref="N92:O92"/>
    <mergeCell ref="P92:Q92"/>
    <mergeCell ref="R87:S87"/>
    <mergeCell ref="T87:U87"/>
    <mergeCell ref="A87:B87"/>
    <mergeCell ref="C87:M87"/>
    <mergeCell ref="N87:O87"/>
    <mergeCell ref="P87:Q87"/>
    <mergeCell ref="A88:B88"/>
    <mergeCell ref="N89:O89"/>
    <mergeCell ref="Z93:AA93"/>
    <mergeCell ref="AB93:AC93"/>
    <mergeCell ref="AX143:AY143"/>
    <mergeCell ref="AZ143:BA143"/>
    <mergeCell ref="AB94:AC94"/>
    <mergeCell ref="AD94:AE94"/>
    <mergeCell ref="AF94:AG94"/>
    <mergeCell ref="AB95:AC95"/>
    <mergeCell ref="AD95:AE95"/>
    <mergeCell ref="AF95:AG95"/>
    <mergeCell ref="AH56:AW56"/>
    <mergeCell ref="N57:O61"/>
    <mergeCell ref="AL82:AM82"/>
    <mergeCell ref="P57:Q61"/>
    <mergeCell ref="BB143:BC143"/>
    <mergeCell ref="BD143:BE143"/>
    <mergeCell ref="AX142:AY142"/>
    <mergeCell ref="AZ142:BA142"/>
    <mergeCell ref="BB142:BC142"/>
    <mergeCell ref="BD142:BE142"/>
    <mergeCell ref="R57:S61"/>
    <mergeCell ref="V57:W61"/>
    <mergeCell ref="X57:AE57"/>
    <mergeCell ref="AF57:AG61"/>
    <mergeCell ref="AT82:AU82"/>
    <mergeCell ref="A56:B61"/>
    <mergeCell ref="C56:M61"/>
    <mergeCell ref="N56:S56"/>
    <mergeCell ref="T56:U61"/>
    <mergeCell ref="V56:AG56"/>
    <mergeCell ref="AL57:AO57"/>
    <mergeCell ref="AP57:AS57"/>
    <mergeCell ref="AT57:AW57"/>
    <mergeCell ref="X58:Y61"/>
    <mergeCell ref="Z58:AE58"/>
    <mergeCell ref="AH58:AW58"/>
    <mergeCell ref="Z59:AA61"/>
    <mergeCell ref="AB59:AC61"/>
    <mergeCell ref="AD59:AE61"/>
    <mergeCell ref="AH59:AI59"/>
    <mergeCell ref="AT61:AU61"/>
    <mergeCell ref="AV61:AW61"/>
    <mergeCell ref="AL59:AM59"/>
    <mergeCell ref="AN59:AO59"/>
    <mergeCell ref="AP59:AQ59"/>
    <mergeCell ref="AR59:AS59"/>
    <mergeCell ref="AH60:AW60"/>
    <mergeCell ref="AH61:AI61"/>
    <mergeCell ref="AJ61:AK61"/>
    <mergeCell ref="AJ59:AK59"/>
    <mergeCell ref="A62:B62"/>
    <mergeCell ref="C62:M62"/>
    <mergeCell ref="N62:O62"/>
    <mergeCell ref="P62:Q62"/>
    <mergeCell ref="AT59:AU59"/>
    <mergeCell ref="AV59:AW59"/>
    <mergeCell ref="AL61:AM61"/>
    <mergeCell ref="AN61:AO61"/>
    <mergeCell ref="AP61:AQ61"/>
    <mergeCell ref="AR61:AS61"/>
    <mergeCell ref="Z62:AA62"/>
    <mergeCell ref="AB62:AC62"/>
    <mergeCell ref="AD62:AE62"/>
    <mergeCell ref="AF62:AG62"/>
    <mergeCell ref="R62:S62"/>
    <mergeCell ref="T62:U62"/>
    <mergeCell ref="V62:W62"/>
    <mergeCell ref="X62:Y62"/>
    <mergeCell ref="AP62:AQ62"/>
    <mergeCell ref="AR62:AS62"/>
    <mergeCell ref="AT62:AU62"/>
    <mergeCell ref="AV62:AW62"/>
    <mergeCell ref="AH62:AI62"/>
    <mergeCell ref="AJ62:AK62"/>
    <mergeCell ref="AL62:AM62"/>
    <mergeCell ref="AN62:AO62"/>
    <mergeCell ref="AD65:AE65"/>
    <mergeCell ref="AF65:AG65"/>
    <mergeCell ref="A63:AW63"/>
    <mergeCell ref="A64:AW64"/>
    <mergeCell ref="A65:B65"/>
    <mergeCell ref="C65:M65"/>
    <mergeCell ref="N65:O65"/>
    <mergeCell ref="P65:Q65"/>
    <mergeCell ref="R65:S65"/>
    <mergeCell ref="T65:U65"/>
    <mergeCell ref="A66:B66"/>
    <mergeCell ref="C66:M66"/>
    <mergeCell ref="N66:O66"/>
    <mergeCell ref="P66:Q66"/>
    <mergeCell ref="Z65:AA65"/>
    <mergeCell ref="AB65:AC65"/>
    <mergeCell ref="V65:W65"/>
    <mergeCell ref="X65:Y65"/>
    <mergeCell ref="R66:S66"/>
    <mergeCell ref="AF66:AG66"/>
    <mergeCell ref="T66:U66"/>
    <mergeCell ref="V66:W66"/>
    <mergeCell ref="X66:Y66"/>
    <mergeCell ref="Z66:AA66"/>
    <mergeCell ref="AB66:AC66"/>
    <mergeCell ref="AD66:AE66"/>
    <mergeCell ref="T67:U67"/>
    <mergeCell ref="AB67:AC67"/>
    <mergeCell ref="AD67:AE67"/>
    <mergeCell ref="A67:B67"/>
    <mergeCell ref="C67:M67"/>
    <mergeCell ref="N67:O67"/>
    <mergeCell ref="P67:Q67"/>
    <mergeCell ref="A69:B69"/>
    <mergeCell ref="C69:M69"/>
    <mergeCell ref="X68:Y68"/>
    <mergeCell ref="Z68:AA68"/>
    <mergeCell ref="V68:W68"/>
    <mergeCell ref="AF67:AG67"/>
    <mergeCell ref="X67:Y67"/>
    <mergeCell ref="Z67:AA67"/>
    <mergeCell ref="V67:W67"/>
    <mergeCell ref="R67:S67"/>
    <mergeCell ref="A68:B68"/>
    <mergeCell ref="C68:M68"/>
    <mergeCell ref="N68:O68"/>
    <mergeCell ref="P68:Q68"/>
    <mergeCell ref="R68:S68"/>
    <mergeCell ref="T68:U68"/>
    <mergeCell ref="AF69:AG69"/>
    <mergeCell ref="AP69:AQ69"/>
    <mergeCell ref="AB68:AC68"/>
    <mergeCell ref="AD68:AE68"/>
    <mergeCell ref="AF68:AG68"/>
    <mergeCell ref="AD69:AE69"/>
    <mergeCell ref="Z69:AA69"/>
    <mergeCell ref="AB69:AC69"/>
    <mergeCell ref="N69:O69"/>
    <mergeCell ref="P69:Q69"/>
    <mergeCell ref="R69:S69"/>
    <mergeCell ref="X70:Y70"/>
    <mergeCell ref="T69:U69"/>
    <mergeCell ref="V69:W69"/>
    <mergeCell ref="AR69:AS69"/>
    <mergeCell ref="A70:B70"/>
    <mergeCell ref="C70:M70"/>
    <mergeCell ref="N70:O70"/>
    <mergeCell ref="P70:Q70"/>
    <mergeCell ref="R70:S70"/>
    <mergeCell ref="T70:U70"/>
    <mergeCell ref="V70:W70"/>
    <mergeCell ref="Z70:AA70"/>
    <mergeCell ref="X69:Y69"/>
    <mergeCell ref="AN70:AO70"/>
    <mergeCell ref="AP70:AQ70"/>
    <mergeCell ref="AR70:AS70"/>
    <mergeCell ref="AT70:AU70"/>
    <mergeCell ref="AJ70:AK70"/>
    <mergeCell ref="AL70:AM70"/>
    <mergeCell ref="A72:B72"/>
    <mergeCell ref="C72:M72"/>
    <mergeCell ref="N72:O72"/>
    <mergeCell ref="P72:Q72"/>
    <mergeCell ref="AV70:AW70"/>
    <mergeCell ref="A71:AW71"/>
    <mergeCell ref="AB70:AC70"/>
    <mergeCell ref="AD70:AE70"/>
    <mergeCell ref="AF70:AG70"/>
    <mergeCell ref="AH70:AI70"/>
    <mergeCell ref="Z72:AA72"/>
    <mergeCell ref="AB72:AC72"/>
    <mergeCell ref="AD72:AE72"/>
    <mergeCell ref="AF72:AG72"/>
    <mergeCell ref="R72:S72"/>
    <mergeCell ref="T72:U72"/>
    <mergeCell ref="V72:W72"/>
    <mergeCell ref="X72:Y72"/>
    <mergeCell ref="AD73:AE73"/>
    <mergeCell ref="AF73:AG73"/>
    <mergeCell ref="R73:S73"/>
    <mergeCell ref="T73:U73"/>
    <mergeCell ref="V73:W73"/>
    <mergeCell ref="X73:Y73"/>
    <mergeCell ref="A74:B74"/>
    <mergeCell ref="C74:M74"/>
    <mergeCell ref="N74:O74"/>
    <mergeCell ref="P74:Q74"/>
    <mergeCell ref="Z73:AA73"/>
    <mergeCell ref="AB73:AC73"/>
    <mergeCell ref="A73:B73"/>
    <mergeCell ref="C73:M73"/>
    <mergeCell ref="N73:O73"/>
    <mergeCell ref="P73:Q73"/>
    <mergeCell ref="Z74:AA74"/>
    <mergeCell ref="AB74:AC74"/>
    <mergeCell ref="AD74:AE74"/>
    <mergeCell ref="AF74:AG74"/>
    <mergeCell ref="R74:S74"/>
    <mergeCell ref="T74:U74"/>
    <mergeCell ref="V74:W74"/>
    <mergeCell ref="X74:Y74"/>
    <mergeCell ref="AD75:AE75"/>
    <mergeCell ref="AF75:AG75"/>
    <mergeCell ref="R75:S75"/>
    <mergeCell ref="T75:U75"/>
    <mergeCell ref="V75:W75"/>
    <mergeCell ref="X75:Y75"/>
    <mergeCell ref="A76:B76"/>
    <mergeCell ref="C76:M76"/>
    <mergeCell ref="N76:O76"/>
    <mergeCell ref="P76:Q76"/>
    <mergeCell ref="Z75:AA75"/>
    <mergeCell ref="AB75:AC75"/>
    <mergeCell ref="A75:B75"/>
    <mergeCell ref="C75:M75"/>
    <mergeCell ref="N75:O75"/>
    <mergeCell ref="P75:Q75"/>
    <mergeCell ref="Z76:AA76"/>
    <mergeCell ref="AB76:AC76"/>
    <mergeCell ref="AD76:AE76"/>
    <mergeCell ref="AF76:AG76"/>
    <mergeCell ref="R76:S76"/>
    <mergeCell ref="T76:U76"/>
    <mergeCell ref="V76:W76"/>
    <mergeCell ref="X76:Y76"/>
    <mergeCell ref="AF79:AG79"/>
    <mergeCell ref="AD81:AE81"/>
    <mergeCell ref="A77:B77"/>
    <mergeCell ref="AR80:AS80"/>
    <mergeCell ref="AR84:AS84"/>
    <mergeCell ref="AT84:AU84"/>
    <mergeCell ref="A79:B79"/>
    <mergeCell ref="C79:M79"/>
    <mergeCell ref="N79:O79"/>
    <mergeCell ref="P79:Q79"/>
    <mergeCell ref="V78:W78"/>
    <mergeCell ref="AJ79:AK79"/>
    <mergeCell ref="AR89:AS89"/>
    <mergeCell ref="AR90:AS90"/>
    <mergeCell ref="X78:Y78"/>
    <mergeCell ref="Z78:AA78"/>
    <mergeCell ref="AB78:AC78"/>
    <mergeCell ref="AD78:AE78"/>
    <mergeCell ref="AF78:AG78"/>
    <mergeCell ref="AD79:AE79"/>
    <mergeCell ref="Z79:AA79"/>
    <mergeCell ref="AB79:AC79"/>
    <mergeCell ref="AT92:AU92"/>
    <mergeCell ref="AN115:AO115"/>
    <mergeCell ref="A78:B78"/>
    <mergeCell ref="C78:M78"/>
    <mergeCell ref="N78:O78"/>
    <mergeCell ref="P78:Q78"/>
    <mergeCell ref="R78:S78"/>
    <mergeCell ref="T78:U78"/>
    <mergeCell ref="A80:B80"/>
    <mergeCell ref="C80:M80"/>
    <mergeCell ref="N80:O80"/>
    <mergeCell ref="P80:Q80"/>
    <mergeCell ref="V79:W79"/>
    <mergeCell ref="X79:Y79"/>
    <mergeCell ref="R79:S79"/>
    <mergeCell ref="T79:U79"/>
    <mergeCell ref="A81:B81"/>
    <mergeCell ref="C81:M81"/>
    <mergeCell ref="N81:O81"/>
    <mergeCell ref="P81:Q81"/>
    <mergeCell ref="R81:S81"/>
    <mergeCell ref="V81:W81"/>
    <mergeCell ref="T81:U81"/>
    <mergeCell ref="Z80:AA80"/>
    <mergeCell ref="AB80:AC80"/>
    <mergeCell ref="AD80:AE80"/>
    <mergeCell ref="R80:S80"/>
    <mergeCell ref="T80:U80"/>
    <mergeCell ref="V80:W80"/>
    <mergeCell ref="A82:B82"/>
    <mergeCell ref="C82:M82"/>
    <mergeCell ref="N82:O82"/>
    <mergeCell ref="P82:Q82"/>
    <mergeCell ref="AF81:AG81"/>
    <mergeCell ref="AF80:AG80"/>
    <mergeCell ref="X81:Y81"/>
    <mergeCell ref="Z81:AA81"/>
    <mergeCell ref="AB81:AC81"/>
    <mergeCell ref="X80:Y80"/>
    <mergeCell ref="Z82:AA82"/>
    <mergeCell ref="AB82:AC82"/>
    <mergeCell ref="AD82:AE82"/>
    <mergeCell ref="AF82:AG82"/>
    <mergeCell ref="R82:S82"/>
    <mergeCell ref="T82:U82"/>
    <mergeCell ref="V82:W82"/>
    <mergeCell ref="X82:Y82"/>
    <mergeCell ref="R83:S83"/>
    <mergeCell ref="T83:U83"/>
    <mergeCell ref="V83:W83"/>
    <mergeCell ref="AF83:AG83"/>
    <mergeCell ref="A83:B83"/>
    <mergeCell ref="C83:M83"/>
    <mergeCell ref="N83:O83"/>
    <mergeCell ref="P83:Q83"/>
    <mergeCell ref="X83:Y83"/>
    <mergeCell ref="Z83:AA83"/>
    <mergeCell ref="X87:Y87"/>
    <mergeCell ref="Z87:AA87"/>
    <mergeCell ref="AB87:AC87"/>
    <mergeCell ref="A90:B90"/>
    <mergeCell ref="C90:M90"/>
    <mergeCell ref="N90:O90"/>
    <mergeCell ref="P90:Q90"/>
    <mergeCell ref="Z88:AA88"/>
    <mergeCell ref="AB88:AC88"/>
    <mergeCell ref="A89:B89"/>
    <mergeCell ref="AB83:AC83"/>
    <mergeCell ref="AD83:AE83"/>
    <mergeCell ref="AD87:AE87"/>
    <mergeCell ref="AB84:AC84"/>
    <mergeCell ref="AD84:AE84"/>
    <mergeCell ref="AF90:AG90"/>
    <mergeCell ref="AB85:AC85"/>
    <mergeCell ref="AD85:AE85"/>
    <mergeCell ref="AF85:AG85"/>
    <mergeCell ref="AD88:AE88"/>
    <mergeCell ref="C77:M77"/>
    <mergeCell ref="N77:O77"/>
    <mergeCell ref="P77:Q77"/>
    <mergeCell ref="R77:S77"/>
    <mergeCell ref="T77:U77"/>
    <mergeCell ref="Z77:AA77"/>
    <mergeCell ref="AB77:AC77"/>
    <mergeCell ref="AD77:AE77"/>
    <mergeCell ref="V77:W77"/>
    <mergeCell ref="X77:Y77"/>
    <mergeCell ref="T90:U90"/>
    <mergeCell ref="V90:W90"/>
    <mergeCell ref="X90:Y90"/>
    <mergeCell ref="V85:W85"/>
    <mergeCell ref="X85:Y85"/>
    <mergeCell ref="Z85:AA85"/>
    <mergeCell ref="A93:B93"/>
    <mergeCell ref="C93:M93"/>
    <mergeCell ref="N93:O93"/>
    <mergeCell ref="P93:Q93"/>
    <mergeCell ref="V87:W87"/>
    <mergeCell ref="AF77:AG77"/>
    <mergeCell ref="A85:B85"/>
    <mergeCell ref="C85:M85"/>
    <mergeCell ref="N85:O85"/>
    <mergeCell ref="P85:Q85"/>
    <mergeCell ref="A94:B94"/>
    <mergeCell ref="C94:M94"/>
    <mergeCell ref="N94:O94"/>
    <mergeCell ref="P94:Q94"/>
    <mergeCell ref="R94:S94"/>
    <mergeCell ref="T94:U94"/>
    <mergeCell ref="V94:W94"/>
    <mergeCell ref="X94:Y94"/>
    <mergeCell ref="Z94:AA94"/>
    <mergeCell ref="T95:U95"/>
    <mergeCell ref="V95:W95"/>
    <mergeCell ref="X95:Y95"/>
    <mergeCell ref="Z95:AA95"/>
    <mergeCell ref="A95:B95"/>
    <mergeCell ref="C95:M95"/>
    <mergeCell ref="N95:O95"/>
    <mergeCell ref="P95:Q95"/>
    <mergeCell ref="AD96:AE96"/>
    <mergeCell ref="AF96:AG96"/>
    <mergeCell ref="R96:S96"/>
    <mergeCell ref="T96:U96"/>
    <mergeCell ref="V96:W96"/>
    <mergeCell ref="X96:Y96"/>
    <mergeCell ref="A97:B97"/>
    <mergeCell ref="C97:M97"/>
    <mergeCell ref="N97:O97"/>
    <mergeCell ref="P97:Q97"/>
    <mergeCell ref="Z96:AA96"/>
    <mergeCell ref="AB96:AC96"/>
    <mergeCell ref="A96:B96"/>
    <mergeCell ref="C96:M96"/>
    <mergeCell ref="N96:O96"/>
    <mergeCell ref="P96:Q96"/>
    <mergeCell ref="Z97:AA97"/>
    <mergeCell ref="AB97:AC97"/>
    <mergeCell ref="AD97:AE97"/>
    <mergeCell ref="AF97:AG97"/>
    <mergeCell ref="R97:S97"/>
    <mergeCell ref="T97:U97"/>
    <mergeCell ref="V97:W97"/>
    <mergeCell ref="X97:Y97"/>
    <mergeCell ref="AD98:AE98"/>
    <mergeCell ref="AF98:AG98"/>
    <mergeCell ref="R98:S98"/>
    <mergeCell ref="T98:U98"/>
    <mergeCell ref="V98:W98"/>
    <mergeCell ref="X98:Y98"/>
    <mergeCell ref="A99:B99"/>
    <mergeCell ref="C99:M99"/>
    <mergeCell ref="N99:O99"/>
    <mergeCell ref="P99:Q99"/>
    <mergeCell ref="Z98:AA98"/>
    <mergeCell ref="AB98:AC98"/>
    <mergeCell ref="A98:B98"/>
    <mergeCell ref="C98:M98"/>
    <mergeCell ref="N98:O98"/>
    <mergeCell ref="P98:Q98"/>
    <mergeCell ref="Z99:AA99"/>
    <mergeCell ref="AB99:AC99"/>
    <mergeCell ref="AD99:AE99"/>
    <mergeCell ref="AF99:AG99"/>
    <mergeCell ref="R99:S99"/>
    <mergeCell ref="T99:U99"/>
    <mergeCell ref="V99:W99"/>
    <mergeCell ref="X99:Y99"/>
    <mergeCell ref="AD100:AE100"/>
    <mergeCell ref="AF100:AG100"/>
    <mergeCell ref="R100:S100"/>
    <mergeCell ref="T100:U100"/>
    <mergeCell ref="V100:W100"/>
    <mergeCell ref="X100:Y100"/>
    <mergeCell ref="A101:B101"/>
    <mergeCell ref="C101:M101"/>
    <mergeCell ref="N101:O101"/>
    <mergeCell ref="P101:Q101"/>
    <mergeCell ref="Z100:AA100"/>
    <mergeCell ref="AB100:AC100"/>
    <mergeCell ref="A100:B100"/>
    <mergeCell ref="C100:M100"/>
    <mergeCell ref="N100:O100"/>
    <mergeCell ref="P100:Q100"/>
    <mergeCell ref="Z101:AA101"/>
    <mergeCell ref="AB101:AC101"/>
    <mergeCell ref="AD101:AE101"/>
    <mergeCell ref="AF101:AG101"/>
    <mergeCell ref="R101:S101"/>
    <mergeCell ref="T101:U101"/>
    <mergeCell ref="V101:W101"/>
    <mergeCell ref="X101:Y101"/>
    <mergeCell ref="AD102:AE102"/>
    <mergeCell ref="AF102:AG102"/>
    <mergeCell ref="R102:S102"/>
    <mergeCell ref="T102:U102"/>
    <mergeCell ref="V102:W102"/>
    <mergeCell ref="X102:Y102"/>
    <mergeCell ref="A103:B103"/>
    <mergeCell ref="C103:M103"/>
    <mergeCell ref="N103:O103"/>
    <mergeCell ref="P103:Q103"/>
    <mergeCell ref="Z102:AA102"/>
    <mergeCell ref="AB102:AC102"/>
    <mergeCell ref="A102:B102"/>
    <mergeCell ref="C102:M102"/>
    <mergeCell ref="N102:O102"/>
    <mergeCell ref="P102:Q102"/>
    <mergeCell ref="Z103:AA103"/>
    <mergeCell ref="AB103:AC103"/>
    <mergeCell ref="AD103:AE103"/>
    <mergeCell ref="AF103:AG103"/>
    <mergeCell ref="R103:S103"/>
    <mergeCell ref="T103:U103"/>
    <mergeCell ref="V103:W103"/>
    <mergeCell ref="X103:Y103"/>
    <mergeCell ref="AD104:AE104"/>
    <mergeCell ref="AF104:AG104"/>
    <mergeCell ref="R104:S104"/>
    <mergeCell ref="T104:U104"/>
    <mergeCell ref="V104:W104"/>
    <mergeCell ref="X104:Y104"/>
    <mergeCell ref="A105:B105"/>
    <mergeCell ref="C105:M105"/>
    <mergeCell ref="N105:O105"/>
    <mergeCell ref="P105:Q105"/>
    <mergeCell ref="Z104:AA104"/>
    <mergeCell ref="AB104:AC104"/>
    <mergeCell ref="A104:B104"/>
    <mergeCell ref="C104:M104"/>
    <mergeCell ref="N104:O104"/>
    <mergeCell ref="P104:Q104"/>
    <mergeCell ref="R105:S105"/>
    <mergeCell ref="AH105:AI105"/>
    <mergeCell ref="T105:U105"/>
    <mergeCell ref="V105:W105"/>
    <mergeCell ref="X105:Y105"/>
    <mergeCell ref="Z105:AA105"/>
    <mergeCell ref="AB105:AC105"/>
    <mergeCell ref="AD105:AE105"/>
    <mergeCell ref="AV106:AW106"/>
    <mergeCell ref="AJ105:AK105"/>
    <mergeCell ref="AL105:AM105"/>
    <mergeCell ref="AF106:AG106"/>
    <mergeCell ref="AH106:AI106"/>
    <mergeCell ref="AR105:AS105"/>
    <mergeCell ref="AT105:AU105"/>
    <mergeCell ref="AN105:AO105"/>
    <mergeCell ref="AP105:AQ105"/>
    <mergeCell ref="AF105:AG105"/>
    <mergeCell ref="AP106:AQ106"/>
    <mergeCell ref="X106:Y106"/>
    <mergeCell ref="Z106:AA106"/>
    <mergeCell ref="AB106:AC106"/>
    <mergeCell ref="AD106:AE106"/>
    <mergeCell ref="C106:M106"/>
    <mergeCell ref="N106:O106"/>
    <mergeCell ref="P106:Q106"/>
    <mergeCell ref="R106:S106"/>
    <mergeCell ref="AN106:AO106"/>
    <mergeCell ref="T106:U106"/>
    <mergeCell ref="V106:W106"/>
    <mergeCell ref="A109:B109"/>
    <mergeCell ref="C109:M109"/>
    <mergeCell ref="N109:O109"/>
    <mergeCell ref="P109:Q109"/>
    <mergeCell ref="R109:S109"/>
    <mergeCell ref="T109:U109"/>
    <mergeCell ref="V109:W109"/>
    <mergeCell ref="A106:B106"/>
    <mergeCell ref="A110:B110"/>
    <mergeCell ref="C110:M110"/>
    <mergeCell ref="N110:O110"/>
    <mergeCell ref="P110:Q110"/>
    <mergeCell ref="R110:S110"/>
    <mergeCell ref="X110:Y110"/>
    <mergeCell ref="T110:U110"/>
    <mergeCell ref="V110:W110"/>
    <mergeCell ref="X109:Y109"/>
    <mergeCell ref="Z109:AA109"/>
    <mergeCell ref="AB109:AC109"/>
    <mergeCell ref="AD109:AE109"/>
    <mergeCell ref="Z110:AA110"/>
    <mergeCell ref="AB110:AC110"/>
    <mergeCell ref="AD110:AE110"/>
    <mergeCell ref="A111:B111"/>
    <mergeCell ref="C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0:AG110"/>
    <mergeCell ref="AF111:AG111"/>
    <mergeCell ref="A112:B112"/>
    <mergeCell ref="C112:M112"/>
    <mergeCell ref="N112:O112"/>
    <mergeCell ref="P112:Q112"/>
    <mergeCell ref="Z112:AA112"/>
    <mergeCell ref="AB112:AC112"/>
    <mergeCell ref="R112:S112"/>
    <mergeCell ref="T112:U112"/>
    <mergeCell ref="AH112:AI112"/>
    <mergeCell ref="AJ112:AK112"/>
    <mergeCell ref="V112:W112"/>
    <mergeCell ref="AF112:AG112"/>
    <mergeCell ref="AD112:AE112"/>
    <mergeCell ref="AT112:AU112"/>
    <mergeCell ref="X112:Y112"/>
    <mergeCell ref="AN112:AO112"/>
    <mergeCell ref="AP112:AQ112"/>
    <mergeCell ref="AR112:AS112"/>
    <mergeCell ref="V114:W114"/>
    <mergeCell ref="X114:Y114"/>
    <mergeCell ref="Z114:AA114"/>
    <mergeCell ref="AB114:AC114"/>
    <mergeCell ref="AD114:AE114"/>
    <mergeCell ref="AF114:AG114"/>
    <mergeCell ref="N115:O115"/>
    <mergeCell ref="P115:Q115"/>
    <mergeCell ref="T114:U114"/>
    <mergeCell ref="C114:M114"/>
    <mergeCell ref="N114:O114"/>
    <mergeCell ref="P114:Q114"/>
    <mergeCell ref="R114:S114"/>
    <mergeCell ref="Z115:AA115"/>
    <mergeCell ref="AB115:AC115"/>
    <mergeCell ref="AD115:AE115"/>
    <mergeCell ref="AF117:AG117"/>
    <mergeCell ref="AF115:AG115"/>
    <mergeCell ref="R115:S115"/>
    <mergeCell ref="T115:U115"/>
    <mergeCell ref="V115:W115"/>
    <mergeCell ref="X115:Y115"/>
    <mergeCell ref="AD116:AE116"/>
    <mergeCell ref="V116:W116"/>
    <mergeCell ref="Z116:AA116"/>
    <mergeCell ref="AB116:AC116"/>
    <mergeCell ref="V118:W118"/>
    <mergeCell ref="Z118:AA118"/>
    <mergeCell ref="AB118:AC118"/>
    <mergeCell ref="V117:W117"/>
    <mergeCell ref="AB117:AC117"/>
    <mergeCell ref="T117:U117"/>
    <mergeCell ref="A122:B122"/>
    <mergeCell ref="C122:M122"/>
    <mergeCell ref="N122:O122"/>
    <mergeCell ref="P122:Q122"/>
    <mergeCell ref="R122:S122"/>
    <mergeCell ref="T118:U118"/>
    <mergeCell ref="C118:M118"/>
    <mergeCell ref="N118:O118"/>
    <mergeCell ref="N119:O119"/>
    <mergeCell ref="AB119:AC119"/>
    <mergeCell ref="AF118:AG118"/>
    <mergeCell ref="X124:Y124"/>
    <mergeCell ref="Z124:AA124"/>
    <mergeCell ref="AF124:AG124"/>
    <mergeCell ref="AB122:AC122"/>
    <mergeCell ref="AD122:AE122"/>
    <mergeCell ref="X118:Y118"/>
    <mergeCell ref="AF119:AG119"/>
    <mergeCell ref="Z123:AA123"/>
    <mergeCell ref="T120:U120"/>
    <mergeCell ref="T124:U124"/>
    <mergeCell ref="V124:W124"/>
    <mergeCell ref="V120:W120"/>
    <mergeCell ref="V123:W123"/>
    <mergeCell ref="V121:W121"/>
    <mergeCell ref="T123:U123"/>
    <mergeCell ref="T122:U122"/>
    <mergeCell ref="AH124:AI124"/>
    <mergeCell ref="AF122:AG122"/>
    <mergeCell ref="AJ124:AK124"/>
    <mergeCell ref="AL124:AM124"/>
    <mergeCell ref="A124:B124"/>
    <mergeCell ref="C124:M124"/>
    <mergeCell ref="N124:O124"/>
    <mergeCell ref="P124:Q124"/>
    <mergeCell ref="R124:S124"/>
    <mergeCell ref="R123:S123"/>
    <mergeCell ref="AV124:AW124"/>
    <mergeCell ref="A125:B125"/>
    <mergeCell ref="C125:M125"/>
    <mergeCell ref="N125:O125"/>
    <mergeCell ref="P125:Q125"/>
    <mergeCell ref="R125:S125"/>
    <mergeCell ref="AR124:AS124"/>
    <mergeCell ref="AT124:AU124"/>
    <mergeCell ref="AB124:AC124"/>
    <mergeCell ref="AD124:AE124"/>
    <mergeCell ref="Z125:AA125"/>
    <mergeCell ref="AN125:AO125"/>
    <mergeCell ref="AP125:AQ125"/>
    <mergeCell ref="AR125:AS125"/>
    <mergeCell ref="AT125:AU125"/>
    <mergeCell ref="AJ125:AK125"/>
    <mergeCell ref="AL125:AM125"/>
    <mergeCell ref="V127:W127"/>
    <mergeCell ref="AN124:AO124"/>
    <mergeCell ref="AP124:AQ124"/>
    <mergeCell ref="AV125:AW125"/>
    <mergeCell ref="A126:AW126"/>
    <mergeCell ref="AB125:AC125"/>
    <mergeCell ref="AD125:AE125"/>
    <mergeCell ref="AF125:AG125"/>
    <mergeCell ref="AH125:AI125"/>
    <mergeCell ref="X125:Y125"/>
    <mergeCell ref="AB127:AC127"/>
    <mergeCell ref="AD127:AE127"/>
    <mergeCell ref="T125:U125"/>
    <mergeCell ref="V125:W125"/>
    <mergeCell ref="A127:B127"/>
    <mergeCell ref="C127:M127"/>
    <mergeCell ref="N127:O127"/>
    <mergeCell ref="P127:Q127"/>
    <mergeCell ref="R127:S127"/>
    <mergeCell ref="T127:U127"/>
    <mergeCell ref="AR127:AS127"/>
    <mergeCell ref="A128:B128"/>
    <mergeCell ref="C128:M128"/>
    <mergeCell ref="N128:O128"/>
    <mergeCell ref="P128:Q128"/>
    <mergeCell ref="R128:S128"/>
    <mergeCell ref="T128:U128"/>
    <mergeCell ref="V128:W128"/>
    <mergeCell ref="AF127:AG127"/>
    <mergeCell ref="AH127:AI127"/>
    <mergeCell ref="X128:Y128"/>
    <mergeCell ref="Z128:AA128"/>
    <mergeCell ref="AB128:AC128"/>
    <mergeCell ref="AD128:AE128"/>
    <mergeCell ref="AN127:AO127"/>
    <mergeCell ref="AP127:AQ127"/>
    <mergeCell ref="AJ127:AK127"/>
    <mergeCell ref="AL127:AM127"/>
    <mergeCell ref="X127:Y127"/>
    <mergeCell ref="Z127:AA127"/>
    <mergeCell ref="AF128:AG128"/>
    <mergeCell ref="AP128:AQ128"/>
    <mergeCell ref="AR128:AS128"/>
    <mergeCell ref="A129:B129"/>
    <mergeCell ref="C129:M129"/>
    <mergeCell ref="N129:O129"/>
    <mergeCell ref="P129:Q129"/>
    <mergeCell ref="R129:S129"/>
    <mergeCell ref="T129:U129"/>
    <mergeCell ref="V129:W129"/>
    <mergeCell ref="AR129:AS129"/>
    <mergeCell ref="AT129:AU129"/>
    <mergeCell ref="AF129:AG129"/>
    <mergeCell ref="AH129:AI129"/>
    <mergeCell ref="AJ129:AK129"/>
    <mergeCell ref="AL129:AM129"/>
    <mergeCell ref="R131:S131"/>
    <mergeCell ref="T131:U131"/>
    <mergeCell ref="V131:W131"/>
    <mergeCell ref="X131:Y131"/>
    <mergeCell ref="AN129:AO129"/>
    <mergeCell ref="AP129:AQ129"/>
    <mergeCell ref="X129:Y129"/>
    <mergeCell ref="Z129:AA129"/>
    <mergeCell ref="AB129:AC129"/>
    <mergeCell ref="AD129:AE129"/>
    <mergeCell ref="Z131:AA131"/>
    <mergeCell ref="AB131:AC131"/>
    <mergeCell ref="AD131:AE131"/>
    <mergeCell ref="AF131:AG131"/>
    <mergeCell ref="AV129:AW129"/>
    <mergeCell ref="A130:AW130"/>
    <mergeCell ref="A131:B131"/>
    <mergeCell ref="C131:M131"/>
    <mergeCell ref="N131:O131"/>
    <mergeCell ref="P131:Q131"/>
    <mergeCell ref="AJ131:AK131"/>
    <mergeCell ref="AN131:AO131"/>
    <mergeCell ref="AR131:AS131"/>
    <mergeCell ref="A132:B132"/>
    <mergeCell ref="C132:M132"/>
    <mergeCell ref="N132:O132"/>
    <mergeCell ref="P132:Q132"/>
    <mergeCell ref="R132:S132"/>
    <mergeCell ref="T132:U132"/>
    <mergeCell ref="V132:W132"/>
    <mergeCell ref="AV132:AW132"/>
    <mergeCell ref="A133:B133"/>
    <mergeCell ref="C133:M133"/>
    <mergeCell ref="N133:O133"/>
    <mergeCell ref="P133:Q133"/>
    <mergeCell ref="R133:S133"/>
    <mergeCell ref="T133:U133"/>
    <mergeCell ref="V133:W133"/>
    <mergeCell ref="X132:Y132"/>
    <mergeCell ref="Z132:AA132"/>
    <mergeCell ref="X133:Y133"/>
    <mergeCell ref="Z133:AA133"/>
    <mergeCell ref="AB133:AC133"/>
    <mergeCell ref="AD133:AE133"/>
    <mergeCell ref="AF132:AG132"/>
    <mergeCell ref="AT132:AU132"/>
    <mergeCell ref="AB132:AC132"/>
    <mergeCell ref="AD132:AE132"/>
    <mergeCell ref="V135:W135"/>
    <mergeCell ref="X135:Y135"/>
    <mergeCell ref="AN133:AO133"/>
    <mergeCell ref="AP133:AQ133"/>
    <mergeCell ref="AR133:AS133"/>
    <mergeCell ref="AT133:AU133"/>
    <mergeCell ref="AF133:AG133"/>
    <mergeCell ref="AH133:AI133"/>
    <mergeCell ref="AJ133:AK133"/>
    <mergeCell ref="AL133:AM133"/>
    <mergeCell ref="AB136:AC136"/>
    <mergeCell ref="AD136:AE136"/>
    <mergeCell ref="AV133:AW133"/>
    <mergeCell ref="A134:AW134"/>
    <mergeCell ref="A135:B135"/>
    <mergeCell ref="C135:M135"/>
    <mergeCell ref="N135:O135"/>
    <mergeCell ref="P135:Q135"/>
    <mergeCell ref="R135:S135"/>
    <mergeCell ref="T135:U135"/>
    <mergeCell ref="T138:U138"/>
    <mergeCell ref="AJ135:AK135"/>
    <mergeCell ref="Z135:AA135"/>
    <mergeCell ref="AT135:AU135"/>
    <mergeCell ref="A136:B136"/>
    <mergeCell ref="C136:M136"/>
    <mergeCell ref="N136:O136"/>
    <mergeCell ref="P136:Q136"/>
    <mergeCell ref="R136:S136"/>
    <mergeCell ref="Z136:AA136"/>
    <mergeCell ref="T136:U136"/>
    <mergeCell ref="Z138:AA138"/>
    <mergeCell ref="AD135:AE135"/>
    <mergeCell ref="AF135:AG135"/>
    <mergeCell ref="AT136:AU136"/>
    <mergeCell ref="A138:B138"/>
    <mergeCell ref="C138:M138"/>
    <mergeCell ref="N138:O138"/>
    <mergeCell ref="P138:Q138"/>
    <mergeCell ref="R138:S138"/>
    <mergeCell ref="AB138:AC138"/>
    <mergeCell ref="AD138:AE138"/>
    <mergeCell ref="V137:W137"/>
    <mergeCell ref="X137:Y137"/>
    <mergeCell ref="Z137:AA137"/>
    <mergeCell ref="AB137:AC137"/>
    <mergeCell ref="V138:W138"/>
    <mergeCell ref="X138:Y138"/>
    <mergeCell ref="AN138:AO138"/>
    <mergeCell ref="AP138:AQ138"/>
    <mergeCell ref="AR138:AS138"/>
    <mergeCell ref="AT138:AU138"/>
    <mergeCell ref="AF138:AG138"/>
    <mergeCell ref="AH138:AI138"/>
    <mergeCell ref="AJ138:AK138"/>
    <mergeCell ref="AL138:AM138"/>
    <mergeCell ref="AV138:AW138"/>
    <mergeCell ref="A139:B139"/>
    <mergeCell ref="C139:S139"/>
    <mergeCell ref="T139:U139"/>
    <mergeCell ref="V139:W139"/>
    <mergeCell ref="X139:Y139"/>
    <mergeCell ref="Z139:AA139"/>
    <mergeCell ref="AB139:AC139"/>
    <mergeCell ref="AD139:AE139"/>
    <mergeCell ref="AF139:AG139"/>
    <mergeCell ref="AT139:AU139"/>
    <mergeCell ref="AV139:AW139"/>
    <mergeCell ref="AH139:AI139"/>
    <mergeCell ref="AJ139:AK139"/>
    <mergeCell ref="AL139:AM139"/>
    <mergeCell ref="AN139:AO139"/>
    <mergeCell ref="A140:B140"/>
    <mergeCell ref="C140:M140"/>
    <mergeCell ref="N140:O140"/>
    <mergeCell ref="P140:Q140"/>
    <mergeCell ref="AP139:AQ139"/>
    <mergeCell ref="AR139:AS139"/>
    <mergeCell ref="Z140:AA140"/>
    <mergeCell ref="AB140:AC140"/>
    <mergeCell ref="AD140:AE140"/>
    <mergeCell ref="AF140:AG140"/>
    <mergeCell ref="R140:S140"/>
    <mergeCell ref="T140:U140"/>
    <mergeCell ref="V140:W140"/>
    <mergeCell ref="X140:Y140"/>
    <mergeCell ref="AD141:AE141"/>
    <mergeCell ref="AF141:AG141"/>
    <mergeCell ref="R141:S141"/>
    <mergeCell ref="T141:U141"/>
    <mergeCell ref="V141:W141"/>
    <mergeCell ref="X141:Y141"/>
    <mergeCell ref="A142:B142"/>
    <mergeCell ref="C142:S142"/>
    <mergeCell ref="T142:U142"/>
    <mergeCell ref="V142:W142"/>
    <mergeCell ref="Z141:AA141"/>
    <mergeCell ref="AB141:AC141"/>
    <mergeCell ref="A141:B141"/>
    <mergeCell ref="C141:M141"/>
    <mergeCell ref="N141:O141"/>
    <mergeCell ref="P141:Q141"/>
    <mergeCell ref="AF142:AG142"/>
    <mergeCell ref="AH142:AI142"/>
    <mergeCell ref="AJ142:AK142"/>
    <mergeCell ref="AL142:AM142"/>
    <mergeCell ref="X142:Y142"/>
    <mergeCell ref="Z142:AA142"/>
    <mergeCell ref="AB142:AC142"/>
    <mergeCell ref="AD142:AE142"/>
    <mergeCell ref="AN143:AO143"/>
    <mergeCell ref="AP143:AQ143"/>
    <mergeCell ref="AR143:AS143"/>
    <mergeCell ref="AT143:AU143"/>
    <mergeCell ref="AN142:AO142"/>
    <mergeCell ref="AP142:AQ142"/>
    <mergeCell ref="AR142:AS142"/>
    <mergeCell ref="AT142:AU142"/>
    <mergeCell ref="AR144:AS144"/>
    <mergeCell ref="AT144:AU144"/>
    <mergeCell ref="AV144:AW144"/>
    <mergeCell ref="AN144:AO144"/>
    <mergeCell ref="AV142:AW142"/>
    <mergeCell ref="A143:B143"/>
    <mergeCell ref="C143:AG143"/>
    <mergeCell ref="AH143:AI143"/>
    <mergeCell ref="AJ143:AK143"/>
    <mergeCell ref="AL143:AM143"/>
    <mergeCell ref="A145:B145"/>
    <mergeCell ref="C145:AG145"/>
    <mergeCell ref="AH145:AI145"/>
    <mergeCell ref="AJ145:AK145"/>
    <mergeCell ref="AV143:AW143"/>
    <mergeCell ref="A144:B144"/>
    <mergeCell ref="C144:AG144"/>
    <mergeCell ref="AH144:AI144"/>
    <mergeCell ref="AJ144:AK144"/>
    <mergeCell ref="AL144:AM144"/>
    <mergeCell ref="AL145:AM145"/>
    <mergeCell ref="AN145:AO145"/>
    <mergeCell ref="AP144:AQ144"/>
    <mergeCell ref="A146:B146"/>
    <mergeCell ref="C146:AG146"/>
    <mergeCell ref="AH146:AI146"/>
    <mergeCell ref="AJ146:AK146"/>
    <mergeCell ref="AL146:AM146"/>
    <mergeCell ref="AN146:AO146"/>
    <mergeCell ref="AP146:AQ146"/>
    <mergeCell ref="AR146:AS146"/>
    <mergeCell ref="AT146:AU146"/>
    <mergeCell ref="AV146:AW146"/>
    <mergeCell ref="AP145:AQ145"/>
    <mergeCell ref="AR145:AS145"/>
    <mergeCell ref="AT145:AU145"/>
    <mergeCell ref="AV145:AW145"/>
    <mergeCell ref="AL112:AM112"/>
    <mergeCell ref="A107:AW107"/>
    <mergeCell ref="A108:AW108"/>
    <mergeCell ref="AV82:AW82"/>
    <mergeCell ref="AV83:AW83"/>
    <mergeCell ref="AV91:AW91"/>
    <mergeCell ref="AL83:AM83"/>
    <mergeCell ref="AR82:AS82"/>
    <mergeCell ref="AT93:AU93"/>
    <mergeCell ref="AT83:AU83"/>
    <mergeCell ref="AV84:AW84"/>
    <mergeCell ref="AR83:AS83"/>
    <mergeCell ref="AV85:AW85"/>
    <mergeCell ref="AR86:AS86"/>
    <mergeCell ref="AT86:AU86"/>
    <mergeCell ref="AV86:AW86"/>
    <mergeCell ref="AT85:AU85"/>
    <mergeCell ref="AT117:AU117"/>
    <mergeCell ref="AV112:AW112"/>
    <mergeCell ref="AR91:AS91"/>
    <mergeCell ref="AV105:AW105"/>
    <mergeCell ref="AR106:AS106"/>
    <mergeCell ref="AT106:AU106"/>
    <mergeCell ref="A113:AW113"/>
    <mergeCell ref="A114:B114"/>
    <mergeCell ref="A115:B115"/>
    <mergeCell ref="C115:M115"/>
    <mergeCell ref="V86:W86"/>
    <mergeCell ref="X86:Y86"/>
    <mergeCell ref="Z86:AA86"/>
    <mergeCell ref="R85:S85"/>
    <mergeCell ref="T85:U85"/>
    <mergeCell ref="AR85:AS85"/>
    <mergeCell ref="AN86:AO86"/>
    <mergeCell ref="V136:W136"/>
    <mergeCell ref="X136:Y136"/>
    <mergeCell ref="AB135:AC135"/>
    <mergeCell ref="AF86:AG86"/>
    <mergeCell ref="A86:B86"/>
    <mergeCell ref="C86:M86"/>
    <mergeCell ref="N86:O86"/>
    <mergeCell ref="P86:Q86"/>
    <mergeCell ref="R86:S86"/>
    <mergeCell ref="T86:U86"/>
    <mergeCell ref="AL115:AM115"/>
    <mergeCell ref="AJ116:AK116"/>
    <mergeCell ref="AL116:AM116"/>
    <mergeCell ref="AH117:AI117"/>
    <mergeCell ref="AL117:AM117"/>
    <mergeCell ref="AB86:AC86"/>
    <mergeCell ref="AD86:AE86"/>
    <mergeCell ref="AH114:AI114"/>
    <mergeCell ref="AJ114:AK114"/>
    <mergeCell ref="AF109:AG109"/>
    <mergeCell ref="A137:B137"/>
    <mergeCell ref="C137:M137"/>
    <mergeCell ref="N137:O137"/>
    <mergeCell ref="P137:Q137"/>
    <mergeCell ref="AV80:AW80"/>
    <mergeCell ref="AP82:AQ82"/>
    <mergeCell ref="AP83:AQ83"/>
    <mergeCell ref="AR123:AS123"/>
    <mergeCell ref="AR117:AS117"/>
    <mergeCell ref="AT121:AU121"/>
    <mergeCell ref="AJ137:AK137"/>
    <mergeCell ref="AT137:AU137"/>
    <mergeCell ref="AF136:AG136"/>
    <mergeCell ref="R137:S137"/>
    <mergeCell ref="T137:U137"/>
    <mergeCell ref="AH79:AI79"/>
    <mergeCell ref="AH83:AI83"/>
    <mergeCell ref="AD137:AE137"/>
    <mergeCell ref="AF137:AG137"/>
    <mergeCell ref="AP123:AQ123"/>
  </mergeCells>
  <printOptions horizontalCentered="1"/>
  <pageMargins left="0" right="0" top="0.984251968503937" bottom="0.3937007874015748" header="0" footer="0"/>
  <pageSetup horizontalDpi="600" verticalDpi="600" orientation="landscape" paperSize="9" scale="72" r:id="rId1"/>
  <rowBreaks count="1" manualBreakCount="1">
    <brk id="121" max="57" man="1"/>
  </rowBreaks>
  <colBreaks count="1" manualBreakCount="1">
    <brk id="49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ул. пр. Уварова 4а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Вайда Тарас Степанович</dc:creator>
  <cp:keywords/>
  <dc:description/>
  <cp:lastModifiedBy>user</cp:lastModifiedBy>
  <cp:lastPrinted>2020-04-29T08:29:05Z</cp:lastPrinted>
  <dcterms:created xsi:type="dcterms:W3CDTF">2000-02-10T13:33:43Z</dcterms:created>
  <dcterms:modified xsi:type="dcterms:W3CDTF">2020-05-26T07:35:14Z</dcterms:modified>
  <cp:category/>
  <cp:version/>
  <cp:contentType/>
  <cp:contentStatus/>
</cp:coreProperties>
</file>